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hows 2023\20230406 ED\"/>
    </mc:Choice>
  </mc:AlternateContent>
  <xr:revisionPtr revIDLastSave="0" documentId="8_{5344EFC9-EF1B-4C02-8E6E-3A43551DC54A}" xr6:coauthVersionLast="47" xr6:coauthVersionMax="47" xr10:uidLastSave="{00000000-0000-0000-0000-000000000000}"/>
  <bookViews>
    <workbookView xWindow="-120" yWindow="-120" windowWidth="20730" windowHeight="11160" firstSheet="1" activeTab="7" xr2:uid="{00000000-000D-0000-FFFF-FFFF00000000}"/>
  </bookViews>
  <sheets>
    <sheet name="Class1" sheetId="6" r:id="rId1"/>
    <sheet name="Class 2" sheetId="18" r:id="rId2"/>
    <sheet name="Class 3" sheetId="19" r:id="rId3"/>
    <sheet name="Class 4" sheetId="20" r:id="rId4"/>
    <sheet name="Class 5" sheetId="21" r:id="rId5"/>
    <sheet name="Class 6" sheetId="22" r:id="rId6"/>
    <sheet name="Class 7" sheetId="16" r:id="rId7"/>
    <sheet name="Class 8" sheetId="17" r:id="rId8"/>
  </sheets>
  <calcPr calcId="181029"/>
</workbook>
</file>

<file path=xl/calcChain.xml><?xml version="1.0" encoding="utf-8"?>
<calcChain xmlns="http://schemas.openxmlformats.org/spreadsheetml/2006/main">
  <c r="G16" i="19" l="1"/>
  <c r="G4" i="20"/>
  <c r="G5" i="20"/>
  <c r="G10" i="20"/>
  <c r="G2" i="20"/>
  <c r="G8" i="20"/>
  <c r="G6" i="20"/>
  <c r="G7" i="20"/>
  <c r="G11" i="20"/>
  <c r="G3" i="20"/>
  <c r="G9" i="20"/>
  <c r="G6" i="18"/>
  <c r="G2" i="17"/>
  <c r="G2" i="22"/>
  <c r="G3" i="22"/>
  <c r="G4" i="22"/>
  <c r="G5" i="22"/>
  <c r="G4" i="16"/>
  <c r="G3" i="16"/>
  <c r="G2" i="16"/>
  <c r="G5" i="19"/>
  <c r="G12" i="19"/>
  <c r="G4" i="19"/>
  <c r="G9" i="19"/>
  <c r="G14" i="19"/>
  <c r="G6" i="6"/>
  <c r="G4" i="6"/>
  <c r="G5" i="6"/>
  <c r="G2" i="6"/>
  <c r="G3" i="6"/>
  <c r="G4" i="18"/>
  <c r="G5" i="18"/>
  <c r="G7" i="18"/>
  <c r="G2" i="18"/>
  <c r="G3" i="18"/>
  <c r="G6" i="21"/>
  <c r="G5" i="21"/>
  <c r="G2" i="21"/>
  <c r="G3" i="21"/>
  <c r="G4" i="21"/>
  <c r="G15" i="19"/>
  <c r="G6" i="19"/>
  <c r="G3" i="19"/>
  <c r="G8" i="19"/>
  <c r="G17" i="19"/>
  <c r="G10" i="19"/>
  <c r="G7" i="19"/>
  <c r="G13" i="19"/>
  <c r="G2" i="19"/>
  <c r="G11" i="19"/>
  <c r="G18" i="19"/>
</calcChain>
</file>

<file path=xl/sharedStrings.xml><?xml version="1.0" encoding="utf-8"?>
<sst xmlns="http://schemas.openxmlformats.org/spreadsheetml/2006/main" count="268" uniqueCount="109">
  <si>
    <t>No</t>
  </si>
  <si>
    <t>Rider</t>
  </si>
  <si>
    <t>Horse</t>
  </si>
  <si>
    <t>Section</t>
  </si>
  <si>
    <t>Score</t>
  </si>
  <si>
    <t>Coll</t>
  </si>
  <si>
    <t>Percent</t>
  </si>
  <si>
    <t>Place</t>
  </si>
  <si>
    <t>137</t>
  </si>
  <si>
    <t>135</t>
  </si>
  <si>
    <t>130</t>
  </si>
  <si>
    <t>123</t>
  </si>
  <si>
    <t>103</t>
  </si>
  <si>
    <t>113</t>
  </si>
  <si>
    <t>109</t>
  </si>
  <si>
    <t>120</t>
  </si>
  <si>
    <t>105</t>
  </si>
  <si>
    <t>104</t>
  </si>
  <si>
    <t>128</t>
  </si>
  <si>
    <t>134</t>
  </si>
  <si>
    <t>124</t>
  </si>
  <si>
    <t>Lyndsey Ryder</t>
  </si>
  <si>
    <t>121</t>
  </si>
  <si>
    <t>114</t>
  </si>
  <si>
    <t>102</t>
  </si>
  <si>
    <t>129</t>
  </si>
  <si>
    <t>115</t>
  </si>
  <si>
    <t>136</t>
  </si>
  <si>
    <t>132</t>
  </si>
  <si>
    <t>117</t>
  </si>
  <si>
    <t>116</t>
  </si>
  <si>
    <t>101</t>
  </si>
  <si>
    <t>133</t>
  </si>
  <si>
    <t>110</t>
  </si>
  <si>
    <t>106</t>
  </si>
  <si>
    <t>131</t>
  </si>
  <si>
    <t>125</t>
  </si>
  <si>
    <t>118</t>
  </si>
  <si>
    <t>Winnetou Apache</t>
  </si>
  <si>
    <t>119</t>
  </si>
  <si>
    <t>126</t>
  </si>
  <si>
    <t>112</t>
  </si>
  <si>
    <t>138</t>
  </si>
  <si>
    <t>Gracie Adams</t>
  </si>
  <si>
    <t>Charlie</t>
  </si>
  <si>
    <t>Molly Gray</t>
  </si>
  <si>
    <t>Mei</t>
  </si>
  <si>
    <t>Anna Shaw</t>
  </si>
  <si>
    <t>Prudence</t>
  </si>
  <si>
    <t>Chloe Hazell</t>
  </si>
  <si>
    <t>Ashmeadow Welsh Gold</t>
  </si>
  <si>
    <t>Lucie Gray</t>
  </si>
  <si>
    <t>Bailey</t>
  </si>
  <si>
    <t>Junior</t>
  </si>
  <si>
    <t>Senior</t>
  </si>
  <si>
    <t>Madeleine Emms</t>
  </si>
  <si>
    <t>Mr Moobs</t>
  </si>
  <si>
    <t>Poppy Sutcliffe</t>
  </si>
  <si>
    <t>Miss Molly</t>
  </si>
  <si>
    <t>Eleni Loizou</t>
  </si>
  <si>
    <t>Lord Boderic</t>
  </si>
  <si>
    <t>Bethia Noble</t>
  </si>
  <si>
    <t>Moonlit Cassipeia</t>
  </si>
  <si>
    <t>Lauren Wren</t>
  </si>
  <si>
    <t>Menai king Creole</t>
  </si>
  <si>
    <t>Alice Gibbons</t>
  </si>
  <si>
    <t>Peregrine Falcon</t>
  </si>
  <si>
    <t>Evie Granger</t>
  </si>
  <si>
    <t>PJ</t>
  </si>
  <si>
    <t>Beth Kelso</t>
  </si>
  <si>
    <t>Tyler’s Cross Mackintosh</t>
  </si>
  <si>
    <t>Gwen Norris</t>
  </si>
  <si>
    <t>Shania Miller</t>
  </si>
  <si>
    <t>Gemma Dolby</t>
  </si>
  <si>
    <t>Lockers First</t>
  </si>
  <si>
    <t>Martha Rodman</t>
  </si>
  <si>
    <t>Freckles</t>
  </si>
  <si>
    <t>Lisa Maynard</t>
  </si>
  <si>
    <t>Marnie</t>
  </si>
  <si>
    <t>Grace Granger</t>
  </si>
  <si>
    <t>Vinnie</t>
  </si>
  <si>
    <t>Laura Pitman</t>
  </si>
  <si>
    <t>Twist</t>
  </si>
  <si>
    <t>Debbie Bond</t>
  </si>
  <si>
    <t>Liz do Carrefe</t>
  </si>
  <si>
    <t>George</t>
  </si>
  <si>
    <t>Laura Ficarra</t>
  </si>
  <si>
    <t>Willow</t>
  </si>
  <si>
    <t>Callie Burgess</t>
  </si>
  <si>
    <t>Judy</t>
  </si>
  <si>
    <t>Geraldine Phillips</t>
  </si>
  <si>
    <t>Ardville Arkansas</t>
  </si>
  <si>
    <t>Katie Smith</t>
  </si>
  <si>
    <t>Dream Shadow</t>
  </si>
  <si>
    <t>Susanna Morris</t>
  </si>
  <si>
    <t>Breeogue Breeze</t>
  </si>
  <si>
    <t>Rachel Ovens</t>
  </si>
  <si>
    <t>Terry-Anne Walker</t>
  </si>
  <si>
    <t>Tinkerbelle</t>
  </si>
  <si>
    <t>Tresor Femme</t>
  </si>
  <si>
    <t>122</t>
  </si>
  <si>
    <t>Flying Gravitas</t>
  </si>
  <si>
    <t>Katie Norris</t>
  </si>
  <si>
    <t>Sara Norris</t>
  </si>
  <si>
    <t>Smartiepants</t>
  </si>
  <si>
    <t>Jennie Heselton</t>
  </si>
  <si>
    <t>Fire</t>
  </si>
  <si>
    <t>Olivia Healing</t>
  </si>
  <si>
    <t>Ballylinen Patches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</si>
</sst>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0" fillId="0" borderId="1" xfId="0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4" fillId="0" borderId="1" xfId="0" applyFont="1" applyBorder="1"/>
    <xf numFmtId="164" fontId="3" fillId="2" borderId="1" xfId="0" applyNumberFormat="1" applyFont="1" applyFill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164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11"/>
  <sheetViews>
    <sheetView view="pageLayout" zoomScaleNormal="100" workbookViewId="0">
      <selection activeCell="C5" sqref="C5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9" t="s">
        <v>7</v>
      </c>
    </row>
    <row r="2" spans="1:8" ht="36" customHeight="1" x14ac:dyDescent="0.25">
      <c r="A2" s="11" t="s">
        <v>8</v>
      </c>
      <c r="B2" s="11" t="s">
        <v>43</v>
      </c>
      <c r="C2" s="11" t="s">
        <v>44</v>
      </c>
      <c r="D2" s="11" t="s">
        <v>53</v>
      </c>
      <c r="E2" s="3">
        <v>150</v>
      </c>
      <c r="F2" s="3">
        <v>65</v>
      </c>
      <c r="G2" s="4">
        <f>+E2/2.3</f>
        <v>65.217391304347828</v>
      </c>
      <c r="H2" s="3">
        <v>1</v>
      </c>
    </row>
    <row r="3" spans="1:8" ht="36" customHeight="1" x14ac:dyDescent="0.25">
      <c r="A3" s="11" t="s">
        <v>14</v>
      </c>
      <c r="B3" s="11" t="s">
        <v>45</v>
      </c>
      <c r="C3" s="11" t="s">
        <v>46</v>
      </c>
      <c r="D3" s="11" t="s">
        <v>53</v>
      </c>
      <c r="E3" s="3">
        <v>143</v>
      </c>
      <c r="F3" s="3">
        <v>61</v>
      </c>
      <c r="G3" s="4">
        <f>+E3/2.3</f>
        <v>62.173913043478265</v>
      </c>
      <c r="H3" s="3">
        <v>2</v>
      </c>
    </row>
    <row r="4" spans="1:8" ht="33.75" customHeight="1" x14ac:dyDescent="0.25">
      <c r="A4" s="11" t="s">
        <v>13</v>
      </c>
      <c r="B4" s="11" t="s">
        <v>49</v>
      </c>
      <c r="C4" s="11" t="s">
        <v>50</v>
      </c>
      <c r="D4" s="11" t="s">
        <v>54</v>
      </c>
      <c r="E4" s="3">
        <v>163</v>
      </c>
      <c r="F4" s="3">
        <v>72</v>
      </c>
      <c r="G4" s="4">
        <f>+E4/2.3</f>
        <v>70.869565217391312</v>
      </c>
      <c r="H4" s="3">
        <v>1</v>
      </c>
    </row>
    <row r="5" spans="1:8" ht="30" customHeight="1" x14ac:dyDescent="0.25">
      <c r="A5" s="11" t="s">
        <v>40</v>
      </c>
      <c r="B5" s="11" t="s">
        <v>47</v>
      </c>
      <c r="C5" s="11" t="s">
        <v>48</v>
      </c>
      <c r="D5" s="11" t="s">
        <v>54</v>
      </c>
      <c r="E5" s="2">
        <v>158</v>
      </c>
      <c r="F5" s="2">
        <v>68</v>
      </c>
      <c r="G5" s="4">
        <f>+E5/2.3</f>
        <v>68.695652173913047</v>
      </c>
      <c r="H5" s="2">
        <v>2</v>
      </c>
    </row>
    <row r="6" spans="1:8" ht="30" customHeight="1" x14ac:dyDescent="0.25">
      <c r="A6" s="11" t="s">
        <v>33</v>
      </c>
      <c r="B6" s="11" t="s">
        <v>51</v>
      </c>
      <c r="C6" s="11" t="s">
        <v>52</v>
      </c>
      <c r="D6" s="11" t="s">
        <v>54</v>
      </c>
      <c r="E6" s="3">
        <v>155</v>
      </c>
      <c r="F6" s="3">
        <v>67</v>
      </c>
      <c r="G6" s="4">
        <f>+E6/2.3</f>
        <v>67.391304347826093</v>
      </c>
      <c r="H6" s="3">
        <v>3</v>
      </c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</sheetData>
  <sortState xmlns:xlrd2="http://schemas.microsoft.com/office/spreadsheetml/2017/richdata2" ref="A2:H6">
    <sortCondition ref="D2:D6"/>
    <sortCondition descending="1" ref="E2:E6"/>
    <sortCondition descending="1" ref="F2:F6"/>
  </sortState>
  <pageMargins left="0.7" right="0.7" top="0.75" bottom="0.75" header="0.3" footer="0.3"/>
  <pageSetup paperSize="9" orientation="landscape" horizontalDpi="200" verticalDpi="200" r:id="rId1"/>
  <headerFooter>
    <oddHeader>&amp;L&amp;"-,Bold"&amp;12Class 1&amp;CIntro B&amp;R&amp;"-,Bold"&amp;12Hillary Westgarth</oddHeader>
    <oddFooter>&amp;CSilver Leys Equestrian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H9"/>
  <sheetViews>
    <sheetView view="pageLayout" topLeftCell="A4" zoomScaleNormal="100" workbookViewId="0">
      <selection activeCell="A8" sqref="A8:XFD114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ht="36" customHeight="1" x14ac:dyDescent="0.25">
      <c r="A2" s="11" t="s">
        <v>23</v>
      </c>
      <c r="B2" s="11" t="s">
        <v>59</v>
      </c>
      <c r="C2" s="11" t="s">
        <v>60</v>
      </c>
      <c r="D2" s="11" t="s">
        <v>53</v>
      </c>
      <c r="E2" s="3">
        <v>151.5</v>
      </c>
      <c r="F2" s="3">
        <v>66</v>
      </c>
      <c r="G2" s="4">
        <f>+E2/2.3</f>
        <v>65.869565217391312</v>
      </c>
      <c r="H2" s="3">
        <v>1</v>
      </c>
    </row>
    <row r="3" spans="1:8" ht="36" customHeight="1" x14ac:dyDescent="0.25">
      <c r="A3" s="11" t="s">
        <v>37</v>
      </c>
      <c r="B3" s="11" t="s">
        <v>55</v>
      </c>
      <c r="C3" s="11" t="s">
        <v>56</v>
      </c>
      <c r="D3" s="11" t="s">
        <v>53</v>
      </c>
      <c r="E3" s="3">
        <v>135.5</v>
      </c>
      <c r="F3" s="3">
        <v>59</v>
      </c>
      <c r="G3" s="4">
        <f>+E3/2.3</f>
        <v>58.913043478260875</v>
      </c>
      <c r="H3" s="3">
        <v>2</v>
      </c>
    </row>
    <row r="4" spans="1:8" ht="33.75" customHeight="1" x14ac:dyDescent="0.25">
      <c r="A4" s="11" t="s">
        <v>29</v>
      </c>
      <c r="B4" s="11" t="s">
        <v>57</v>
      </c>
      <c r="C4" s="11" t="s">
        <v>58</v>
      </c>
      <c r="D4" s="11" t="s">
        <v>53</v>
      </c>
      <c r="E4" s="3">
        <v>130</v>
      </c>
      <c r="F4" s="3">
        <v>57</v>
      </c>
      <c r="G4" s="4">
        <f>+E4/2.3</f>
        <v>56.521739130434788</v>
      </c>
      <c r="H4" s="3">
        <v>3</v>
      </c>
    </row>
    <row r="5" spans="1:8" ht="30" customHeight="1" x14ac:dyDescent="0.25">
      <c r="A5" s="11" t="s">
        <v>12</v>
      </c>
      <c r="B5" s="11" t="s">
        <v>63</v>
      </c>
      <c r="C5" s="11" t="s">
        <v>64</v>
      </c>
      <c r="D5" s="11" t="s">
        <v>54</v>
      </c>
      <c r="E5" s="3">
        <v>142</v>
      </c>
      <c r="F5" s="3">
        <v>62</v>
      </c>
      <c r="G5" s="4">
        <f>+E5/2.3</f>
        <v>61.739130434782616</v>
      </c>
      <c r="H5" s="3">
        <v>1</v>
      </c>
    </row>
    <row r="6" spans="1:8" ht="30" customHeight="1" x14ac:dyDescent="0.25">
      <c r="A6" s="11" t="s">
        <v>39</v>
      </c>
      <c r="B6" s="11" t="s">
        <v>79</v>
      </c>
      <c r="C6" s="11" t="s">
        <v>80</v>
      </c>
      <c r="D6" s="11" t="s">
        <v>54</v>
      </c>
      <c r="E6" s="3">
        <v>140.5</v>
      </c>
      <c r="F6" s="3">
        <v>61</v>
      </c>
      <c r="G6" s="4">
        <f>+E6/2.3</f>
        <v>61.086956521739133</v>
      </c>
      <c r="H6" s="3">
        <v>2</v>
      </c>
    </row>
    <row r="7" spans="1:8" ht="30" customHeight="1" x14ac:dyDescent="0.25">
      <c r="A7" s="11" t="s">
        <v>20</v>
      </c>
      <c r="B7" s="11" t="s">
        <v>61</v>
      </c>
      <c r="C7" s="11" t="s">
        <v>62</v>
      </c>
      <c r="D7" s="11" t="s">
        <v>54</v>
      </c>
      <c r="E7" s="3">
        <v>133</v>
      </c>
      <c r="F7" s="3">
        <v>57</v>
      </c>
      <c r="G7" s="4">
        <f>+E7/2.3</f>
        <v>57.826086956521742</v>
      </c>
      <c r="H7" s="3">
        <v>3</v>
      </c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</sheetData>
  <sortState xmlns:xlrd2="http://schemas.microsoft.com/office/spreadsheetml/2017/richdata2" ref="A2:H7">
    <sortCondition ref="D2:D7"/>
    <sortCondition descending="1" ref="E2:E7"/>
    <sortCondition descending="1" ref="F2:F7"/>
  </sortState>
  <pageMargins left="0.7" right="0.7" top="0.75" bottom="0.75" header="0.3" footer="0.3"/>
  <pageSetup paperSize="9" orientation="landscape" horizontalDpi="200" verticalDpi="200" r:id="rId1"/>
  <headerFooter>
    <oddHeader>&amp;L&amp;"-,Bold"&amp;12Class 2&amp;CIntro A&amp;R&amp;"-,Bold"&amp;12Judge :  
Michael Daniels</oddHeader>
    <oddFooter>&amp;CSilver Leys Equestrian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24"/>
  <sheetViews>
    <sheetView view="pageLayout" topLeftCell="A16" zoomScaleNormal="100" workbookViewId="0">
      <selection activeCell="K5" sqref="K5"/>
    </sheetView>
  </sheetViews>
  <sheetFormatPr defaultRowHeight="15" x14ac:dyDescent="0.25"/>
  <cols>
    <col min="1" max="1" width="4.42578125" bestFit="1" customWidth="1"/>
    <col min="2" max="2" width="21.5703125" customWidth="1"/>
    <col min="3" max="3" width="24.7109375" bestFit="1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ht="36" customHeight="1" x14ac:dyDescent="0.25">
      <c r="A2" s="11" t="s">
        <v>35</v>
      </c>
      <c r="B2" s="11" t="s">
        <v>65</v>
      </c>
      <c r="C2" s="11" t="s">
        <v>66</v>
      </c>
      <c r="D2" s="11" t="s">
        <v>53</v>
      </c>
      <c r="E2" s="3">
        <v>130.5</v>
      </c>
      <c r="F2" s="3">
        <v>69</v>
      </c>
      <c r="G2" s="4">
        <f>+E2/1.9</f>
        <v>68.684210526315795</v>
      </c>
      <c r="H2" s="3">
        <v>1</v>
      </c>
    </row>
    <row r="3" spans="1:8" ht="36" customHeight="1" x14ac:dyDescent="0.25">
      <c r="A3" s="11" t="s">
        <v>15</v>
      </c>
      <c r="B3" s="11" t="s">
        <v>67</v>
      </c>
      <c r="C3" s="11" t="s">
        <v>68</v>
      </c>
      <c r="D3" s="11" t="s">
        <v>53</v>
      </c>
      <c r="E3" s="3">
        <v>125.5</v>
      </c>
      <c r="F3" s="3">
        <v>66</v>
      </c>
      <c r="G3" s="4">
        <f>+E3/1.9</f>
        <v>66.05263157894737</v>
      </c>
      <c r="H3" s="3">
        <v>2</v>
      </c>
    </row>
    <row r="4" spans="1:8" ht="33.75" customHeight="1" x14ac:dyDescent="0.25">
      <c r="A4" s="11" t="s">
        <v>37</v>
      </c>
      <c r="B4" s="11" t="s">
        <v>55</v>
      </c>
      <c r="C4" s="11" t="s">
        <v>56</v>
      </c>
      <c r="D4" s="11" t="s">
        <v>53</v>
      </c>
      <c r="E4" s="3">
        <v>123.5</v>
      </c>
      <c r="F4" s="3">
        <v>66</v>
      </c>
      <c r="G4" s="4">
        <f>+E4/1.9</f>
        <v>65</v>
      </c>
      <c r="H4" s="3">
        <v>3</v>
      </c>
    </row>
    <row r="5" spans="1:8" ht="30" customHeight="1" x14ac:dyDescent="0.25">
      <c r="A5" s="11" t="s">
        <v>14</v>
      </c>
      <c r="B5" s="11" t="s">
        <v>45</v>
      </c>
      <c r="C5" s="11" t="s">
        <v>46</v>
      </c>
      <c r="D5" s="11" t="s">
        <v>53</v>
      </c>
      <c r="E5" s="3">
        <v>118</v>
      </c>
      <c r="F5" s="3">
        <v>62</v>
      </c>
      <c r="G5" s="4">
        <f>+E5/1.9</f>
        <v>62.10526315789474</v>
      </c>
      <c r="H5" s="3">
        <v>4</v>
      </c>
    </row>
    <row r="6" spans="1:8" ht="30" customHeight="1" x14ac:dyDescent="0.25">
      <c r="A6" s="11" t="s">
        <v>22</v>
      </c>
      <c r="B6" s="11" t="s">
        <v>77</v>
      </c>
      <c r="C6" s="11" t="s">
        <v>78</v>
      </c>
      <c r="D6" s="11" t="s">
        <v>54</v>
      </c>
      <c r="E6" s="3">
        <v>138.5</v>
      </c>
      <c r="F6" s="3">
        <v>73</v>
      </c>
      <c r="G6" s="4">
        <f>+E6/1.9</f>
        <v>72.89473684210526</v>
      </c>
      <c r="H6" s="3">
        <v>1</v>
      </c>
    </row>
    <row r="7" spans="1:8" ht="30" customHeight="1" x14ac:dyDescent="0.25">
      <c r="A7" s="11" t="s">
        <v>40</v>
      </c>
      <c r="B7" s="11" t="s">
        <v>47</v>
      </c>
      <c r="C7" s="11" t="s">
        <v>48</v>
      </c>
      <c r="D7" s="11" t="s">
        <v>54</v>
      </c>
      <c r="E7" s="3">
        <v>137</v>
      </c>
      <c r="F7" s="3">
        <v>72</v>
      </c>
      <c r="G7" s="4">
        <f>+E7/1.9</f>
        <v>72.10526315789474</v>
      </c>
      <c r="H7" s="3">
        <v>2</v>
      </c>
    </row>
    <row r="8" spans="1:8" ht="30" customHeight="1" x14ac:dyDescent="0.25">
      <c r="A8" s="11" t="s">
        <v>30</v>
      </c>
      <c r="B8" s="11" t="s">
        <v>81</v>
      </c>
      <c r="C8" s="11" t="s">
        <v>82</v>
      </c>
      <c r="D8" s="11" t="s">
        <v>54</v>
      </c>
      <c r="E8" s="3">
        <v>136.5</v>
      </c>
      <c r="F8" s="3">
        <v>73</v>
      </c>
      <c r="G8" s="4">
        <f>+E8/1.9</f>
        <v>71.842105263157904</v>
      </c>
      <c r="H8" s="3">
        <v>3</v>
      </c>
    </row>
    <row r="9" spans="1:8" ht="30" customHeight="1" x14ac:dyDescent="0.25">
      <c r="A9" s="11" t="s">
        <v>13</v>
      </c>
      <c r="B9" s="11" t="s">
        <v>49</v>
      </c>
      <c r="C9" s="11" t="s">
        <v>50</v>
      </c>
      <c r="D9" s="11" t="s">
        <v>54</v>
      </c>
      <c r="E9" s="3">
        <v>136</v>
      </c>
      <c r="F9" s="3">
        <v>72</v>
      </c>
      <c r="G9" s="4">
        <f>+E9/1.9</f>
        <v>71.578947368421055</v>
      </c>
      <c r="H9" s="3">
        <v>4</v>
      </c>
    </row>
    <row r="10" spans="1:8" ht="30" customHeight="1" x14ac:dyDescent="0.25">
      <c r="A10" s="11" t="s">
        <v>19</v>
      </c>
      <c r="B10" s="11" t="s">
        <v>69</v>
      </c>
      <c r="C10" s="11" t="s">
        <v>70</v>
      </c>
      <c r="D10" s="11" t="s">
        <v>54</v>
      </c>
      <c r="E10" s="3">
        <v>135</v>
      </c>
      <c r="F10" s="3">
        <v>73</v>
      </c>
      <c r="G10" s="4">
        <f>+E10/1.9</f>
        <v>71.05263157894737</v>
      </c>
      <c r="H10" s="3">
        <v>5</v>
      </c>
    </row>
    <row r="11" spans="1:8" ht="30" customHeight="1" x14ac:dyDescent="0.25">
      <c r="A11" s="11" t="s">
        <v>25</v>
      </c>
      <c r="B11" s="11" t="s">
        <v>75</v>
      </c>
      <c r="C11" s="11" t="s">
        <v>76</v>
      </c>
      <c r="D11" s="11" t="s">
        <v>54</v>
      </c>
      <c r="E11" s="3">
        <v>130</v>
      </c>
      <c r="F11" s="3">
        <v>69</v>
      </c>
      <c r="G11" s="4">
        <f>+E11/1.9</f>
        <v>68.421052631578945</v>
      </c>
      <c r="H11" s="3">
        <v>6</v>
      </c>
    </row>
    <row r="12" spans="1:8" ht="30" customHeight="1" x14ac:dyDescent="0.25">
      <c r="A12" s="11" t="s">
        <v>24</v>
      </c>
      <c r="B12" s="11" t="s">
        <v>86</v>
      </c>
      <c r="C12" s="11" t="s">
        <v>87</v>
      </c>
      <c r="D12" s="11" t="s">
        <v>54</v>
      </c>
      <c r="E12" s="3">
        <v>127</v>
      </c>
      <c r="F12" s="3">
        <v>69</v>
      </c>
      <c r="G12" s="4">
        <f>+E12/1.9</f>
        <v>66.842105263157904</v>
      </c>
      <c r="H12" s="3"/>
    </row>
    <row r="13" spans="1:8" ht="30" customHeight="1" x14ac:dyDescent="0.25">
      <c r="A13" s="11" t="s">
        <v>10</v>
      </c>
      <c r="B13" s="11" t="s">
        <v>73</v>
      </c>
      <c r="C13" s="11" t="s">
        <v>74</v>
      </c>
      <c r="D13" s="11" t="s">
        <v>54</v>
      </c>
      <c r="E13" s="3">
        <v>126</v>
      </c>
      <c r="F13" s="3">
        <v>67</v>
      </c>
      <c r="G13" s="4">
        <f>+E13/1.9</f>
        <v>66.31578947368422</v>
      </c>
      <c r="H13" s="3"/>
    </row>
    <row r="14" spans="1:8" ht="30" customHeight="1" x14ac:dyDescent="0.25">
      <c r="A14" s="11" t="s">
        <v>41</v>
      </c>
      <c r="B14" s="11" t="s">
        <v>21</v>
      </c>
      <c r="C14" s="11" t="s">
        <v>85</v>
      </c>
      <c r="D14" s="11" t="s">
        <v>54</v>
      </c>
      <c r="E14" s="3">
        <v>122</v>
      </c>
      <c r="F14" s="3">
        <v>65</v>
      </c>
      <c r="G14" s="4">
        <f>+E14/1.9</f>
        <v>64.21052631578948</v>
      </c>
      <c r="H14" s="3"/>
    </row>
    <row r="15" spans="1:8" ht="30" customHeight="1" x14ac:dyDescent="0.25">
      <c r="A15" s="11" t="s">
        <v>28</v>
      </c>
      <c r="B15" s="11" t="s">
        <v>71</v>
      </c>
      <c r="C15" s="11" t="s">
        <v>72</v>
      </c>
      <c r="D15" s="11" t="s">
        <v>54</v>
      </c>
      <c r="E15" s="3">
        <v>122</v>
      </c>
      <c r="F15" s="3">
        <v>64</v>
      </c>
      <c r="G15" s="4">
        <f>+E15/1.9</f>
        <v>64.21052631578948</v>
      </c>
      <c r="H15" s="3"/>
    </row>
    <row r="16" spans="1:8" ht="30" customHeight="1" x14ac:dyDescent="0.25">
      <c r="A16" s="11" t="s">
        <v>20</v>
      </c>
      <c r="B16" s="11" t="s">
        <v>61</v>
      </c>
      <c r="C16" s="11" t="s">
        <v>62</v>
      </c>
      <c r="D16" s="11" t="s">
        <v>54</v>
      </c>
      <c r="E16" s="3">
        <v>119</v>
      </c>
      <c r="F16" s="3">
        <v>62</v>
      </c>
      <c r="G16" s="4">
        <f>+E16/1.9</f>
        <v>62.631578947368425</v>
      </c>
      <c r="H16" s="3"/>
    </row>
    <row r="17" spans="1:8" ht="30" customHeight="1" x14ac:dyDescent="0.25">
      <c r="A17" s="11" t="s">
        <v>12</v>
      </c>
      <c r="B17" s="11" t="s">
        <v>63</v>
      </c>
      <c r="C17" s="11" t="s">
        <v>64</v>
      </c>
      <c r="D17" s="11" t="s">
        <v>54</v>
      </c>
      <c r="E17" s="3">
        <v>117.5</v>
      </c>
      <c r="F17" s="3">
        <v>63</v>
      </c>
      <c r="G17" s="4">
        <f>+E17/1.9</f>
        <v>61.842105263157897</v>
      </c>
      <c r="H17" s="3"/>
    </row>
    <row r="18" spans="1:8" ht="30" customHeight="1" x14ac:dyDescent="0.25">
      <c r="A18" s="11" t="s">
        <v>26</v>
      </c>
      <c r="B18" s="11" t="s">
        <v>83</v>
      </c>
      <c r="C18" s="11" t="s">
        <v>84</v>
      </c>
      <c r="D18" s="11" t="s">
        <v>54</v>
      </c>
      <c r="E18" s="2">
        <v>116</v>
      </c>
      <c r="F18" s="2">
        <v>60</v>
      </c>
      <c r="G18" s="4">
        <f>+E18/1.9</f>
        <v>61.05263157894737</v>
      </c>
      <c r="H18" s="2"/>
    </row>
    <row r="19" spans="1:8" ht="15.75" x14ac:dyDescent="0.25">
      <c r="A19" s="1"/>
      <c r="B19" s="1"/>
      <c r="C19" s="1"/>
      <c r="D19" s="1"/>
      <c r="E19" s="1"/>
      <c r="F19" s="1"/>
      <c r="G19" s="6"/>
      <c r="H19" s="1"/>
    </row>
    <row r="20" spans="1:8" ht="15.75" x14ac:dyDescent="0.25">
      <c r="A20" s="1"/>
      <c r="B20" s="1"/>
      <c r="C20" s="1"/>
      <c r="D20" s="1"/>
      <c r="E20" s="1"/>
      <c r="F20" s="1"/>
      <c r="G20" s="6"/>
      <c r="H20" s="1"/>
    </row>
    <row r="21" spans="1:8" ht="15.75" x14ac:dyDescent="0.25">
      <c r="A21" s="1"/>
      <c r="B21" s="1"/>
      <c r="C21" s="1"/>
      <c r="D21" s="1"/>
      <c r="E21" s="1"/>
      <c r="F21" s="1"/>
      <c r="G21" s="6"/>
      <c r="H21" s="1"/>
    </row>
    <row r="22" spans="1:8" ht="15.75" x14ac:dyDescent="0.25">
      <c r="A22" s="1"/>
      <c r="B22" s="1"/>
      <c r="C22" s="1"/>
      <c r="D22" s="1"/>
      <c r="E22" s="1"/>
      <c r="F22" s="1"/>
      <c r="G22" s="6"/>
      <c r="H22" s="1"/>
    </row>
    <row r="23" spans="1:8" ht="15.75" x14ac:dyDescent="0.25">
      <c r="A23" s="1"/>
      <c r="B23" s="1"/>
      <c r="C23" s="1"/>
      <c r="D23" s="1"/>
      <c r="E23" s="1"/>
      <c r="F23" s="1"/>
      <c r="G23" s="6"/>
      <c r="H23" s="1"/>
    </row>
    <row r="24" spans="1:8" ht="15.75" x14ac:dyDescent="0.25">
      <c r="A24" s="1"/>
      <c r="B24" s="1"/>
      <c r="C24" s="1"/>
      <c r="D24" s="1"/>
      <c r="E24" s="1"/>
      <c r="F24" s="1"/>
      <c r="G24" s="6"/>
      <c r="H24" s="1"/>
    </row>
  </sheetData>
  <sortState xmlns:xlrd2="http://schemas.microsoft.com/office/spreadsheetml/2017/richdata2" ref="A2:H18">
    <sortCondition ref="D2:D18"/>
    <sortCondition descending="1" ref="E2:E18"/>
    <sortCondition descending="1" ref="F2:F18"/>
  </sortState>
  <pageMargins left="0.7" right="0.7" top="0.75" bottom="0.75" header="0.3" footer="0.3"/>
  <pageSetup paperSize="9" orientation="landscape" horizontalDpi="200" verticalDpi="200" r:id="rId1"/>
  <headerFooter>
    <oddHeader>&amp;L&amp;"-,Bold"&amp;12Class 3&amp;CPrelim 1&amp;R&amp;"-,Bold"&amp;12Judge :  
Hillary Westgarth</oddHeader>
    <oddFooter>&amp;CSilver Leys Equestrian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H19"/>
  <sheetViews>
    <sheetView view="pageLayout" topLeftCell="A7" zoomScaleNormal="100" workbookViewId="0">
      <selection activeCell="C17" sqref="C17"/>
    </sheetView>
  </sheetViews>
  <sheetFormatPr defaultRowHeight="15" x14ac:dyDescent="0.25"/>
  <cols>
    <col min="1" max="1" width="4.42578125" bestFit="1" customWidth="1"/>
    <col min="2" max="2" width="21.5703125" customWidth="1"/>
    <col min="3" max="3" width="24.7109375" bestFit="1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ht="36" customHeight="1" x14ac:dyDescent="0.25">
      <c r="A2" s="11" t="s">
        <v>15</v>
      </c>
      <c r="B2" s="11" t="s">
        <v>67</v>
      </c>
      <c r="C2" s="11" t="s">
        <v>68</v>
      </c>
      <c r="D2" s="11" t="s">
        <v>53</v>
      </c>
      <c r="E2" s="3">
        <v>177</v>
      </c>
      <c r="F2" s="3">
        <v>67</v>
      </c>
      <c r="G2" s="4">
        <f>+E2/2.7</f>
        <v>65.555555555555557</v>
      </c>
      <c r="H2" s="3">
        <v>1</v>
      </c>
    </row>
    <row r="3" spans="1:8" ht="36" customHeight="1" x14ac:dyDescent="0.25">
      <c r="A3" s="11" t="s">
        <v>35</v>
      </c>
      <c r="B3" s="11" t="s">
        <v>65</v>
      </c>
      <c r="C3" s="11" t="s">
        <v>66</v>
      </c>
      <c r="D3" s="11" t="s">
        <v>53</v>
      </c>
      <c r="E3" s="3">
        <v>163</v>
      </c>
      <c r="F3" s="3">
        <v>60</v>
      </c>
      <c r="G3" s="4">
        <f>+E3/2.7</f>
        <v>60.370370370370367</v>
      </c>
      <c r="H3" s="3">
        <v>2</v>
      </c>
    </row>
    <row r="4" spans="1:8" ht="33.75" customHeight="1" x14ac:dyDescent="0.25">
      <c r="A4" s="11" t="s">
        <v>9</v>
      </c>
      <c r="B4" s="11" t="s">
        <v>88</v>
      </c>
      <c r="C4" s="11" t="s">
        <v>89</v>
      </c>
      <c r="D4" s="11" t="s">
        <v>53</v>
      </c>
      <c r="E4" s="3">
        <v>155.5</v>
      </c>
      <c r="F4" s="3">
        <v>59</v>
      </c>
      <c r="G4" s="4">
        <f>+E4/2.7</f>
        <v>57.592592592592588</v>
      </c>
      <c r="H4" s="3">
        <v>3</v>
      </c>
    </row>
    <row r="5" spans="1:8" ht="30" customHeight="1" x14ac:dyDescent="0.25">
      <c r="A5" s="11" t="s">
        <v>29</v>
      </c>
      <c r="B5" s="11" t="s">
        <v>57</v>
      </c>
      <c r="C5" s="11" t="s">
        <v>58</v>
      </c>
      <c r="D5" s="11" t="s">
        <v>53</v>
      </c>
      <c r="E5" s="3">
        <v>149</v>
      </c>
      <c r="F5" s="2"/>
      <c r="G5" s="4">
        <f>+E5/2.7</f>
        <v>55.185185185185183</v>
      </c>
      <c r="H5" s="3">
        <v>4</v>
      </c>
    </row>
    <row r="6" spans="1:8" ht="30" customHeight="1" x14ac:dyDescent="0.25">
      <c r="A6" s="11" t="s">
        <v>19</v>
      </c>
      <c r="B6" s="11" t="s">
        <v>69</v>
      </c>
      <c r="C6" s="11" t="s">
        <v>70</v>
      </c>
      <c r="D6" s="11" t="s">
        <v>54</v>
      </c>
      <c r="E6" s="3">
        <v>182</v>
      </c>
      <c r="F6" s="3">
        <v>68</v>
      </c>
      <c r="G6" s="4">
        <f>+E6/2.7</f>
        <v>67.407407407407405</v>
      </c>
      <c r="H6" s="3">
        <v>1</v>
      </c>
    </row>
    <row r="7" spans="1:8" ht="30" customHeight="1" x14ac:dyDescent="0.25">
      <c r="A7" s="11" t="s">
        <v>16</v>
      </c>
      <c r="B7" s="11" t="s">
        <v>90</v>
      </c>
      <c r="C7" s="11" t="s">
        <v>91</v>
      </c>
      <c r="D7" s="11" t="s">
        <v>54</v>
      </c>
      <c r="E7" s="3">
        <v>178.5</v>
      </c>
      <c r="F7" s="3">
        <v>66</v>
      </c>
      <c r="G7" s="4">
        <f>+E7/2.7</f>
        <v>66.1111111111111</v>
      </c>
      <c r="H7" s="3">
        <v>2</v>
      </c>
    </row>
    <row r="8" spans="1:8" ht="30" customHeight="1" x14ac:dyDescent="0.25">
      <c r="A8" s="11" t="s">
        <v>30</v>
      </c>
      <c r="B8" s="11" t="s">
        <v>81</v>
      </c>
      <c r="C8" s="11" t="s">
        <v>82</v>
      </c>
      <c r="D8" s="11" t="s">
        <v>54</v>
      </c>
      <c r="E8" s="2">
        <v>178</v>
      </c>
      <c r="F8" s="3">
        <v>68</v>
      </c>
      <c r="G8" s="4">
        <f>+E8/2.7</f>
        <v>65.925925925925924</v>
      </c>
      <c r="H8" s="3">
        <v>3</v>
      </c>
    </row>
    <row r="9" spans="1:8" ht="30" customHeight="1" x14ac:dyDescent="0.25">
      <c r="A9" s="11" t="s">
        <v>26</v>
      </c>
      <c r="B9" s="11" t="s">
        <v>83</v>
      </c>
      <c r="C9" s="11" t="s">
        <v>84</v>
      </c>
      <c r="D9" s="11" t="s">
        <v>54</v>
      </c>
      <c r="E9" s="3">
        <v>159.5</v>
      </c>
      <c r="F9" s="3">
        <v>59</v>
      </c>
      <c r="G9" s="4">
        <f>+E9/2.7</f>
        <v>59.074074074074069</v>
      </c>
      <c r="H9" s="3">
        <v>4</v>
      </c>
    </row>
    <row r="10" spans="1:8" ht="30" customHeight="1" x14ac:dyDescent="0.25">
      <c r="A10" s="11" t="s">
        <v>24</v>
      </c>
      <c r="B10" s="11" t="s">
        <v>86</v>
      </c>
      <c r="C10" s="11" t="s">
        <v>87</v>
      </c>
      <c r="D10" s="11" t="s">
        <v>54</v>
      </c>
      <c r="E10" s="3">
        <v>159.5</v>
      </c>
      <c r="F10" s="3">
        <v>59</v>
      </c>
      <c r="G10" s="4">
        <f>+E10/2.7</f>
        <v>59.074074074074069</v>
      </c>
      <c r="H10" s="3">
        <v>4</v>
      </c>
    </row>
    <row r="11" spans="1:8" ht="30" customHeight="1" x14ac:dyDescent="0.25">
      <c r="A11" s="11" t="s">
        <v>10</v>
      </c>
      <c r="B11" s="11" t="s">
        <v>73</v>
      </c>
      <c r="C11" s="11" t="s">
        <v>74</v>
      </c>
      <c r="D11" s="11" t="s">
        <v>54</v>
      </c>
      <c r="E11" s="3">
        <v>155</v>
      </c>
      <c r="F11" s="3">
        <v>57</v>
      </c>
      <c r="G11" s="4">
        <f>+E11/2.7</f>
        <v>57.407407407407405</v>
      </c>
      <c r="H11" s="3">
        <v>6</v>
      </c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  <row r="16" spans="1:8" ht="15.75" x14ac:dyDescent="0.25">
      <c r="A16" s="1"/>
      <c r="B16" s="1"/>
      <c r="C16" s="1"/>
      <c r="D16" s="1"/>
      <c r="E16" s="1"/>
      <c r="F16" s="1"/>
      <c r="G16" s="6"/>
      <c r="H16" s="1"/>
    </row>
    <row r="17" spans="1:8" ht="15.75" x14ac:dyDescent="0.25">
      <c r="A17" s="1"/>
      <c r="B17" s="1"/>
      <c r="C17" s="1"/>
      <c r="D17" s="1"/>
      <c r="E17" s="1"/>
      <c r="F17" s="1"/>
      <c r="G17" s="6"/>
      <c r="H17" s="1"/>
    </row>
    <row r="18" spans="1:8" ht="15.75" x14ac:dyDescent="0.25">
      <c r="A18" s="1"/>
      <c r="B18" s="1"/>
      <c r="C18" s="1"/>
      <c r="D18" s="1"/>
      <c r="E18" s="1"/>
      <c r="F18" s="1"/>
      <c r="G18" s="6"/>
      <c r="H18" s="1"/>
    </row>
    <row r="19" spans="1:8" ht="15.75" x14ac:dyDescent="0.25">
      <c r="A19" s="1"/>
      <c r="B19" s="1"/>
      <c r="C19" s="1"/>
      <c r="D19" s="1"/>
      <c r="E19" s="1"/>
      <c r="F19" s="1"/>
      <c r="G19" s="6"/>
      <c r="H19" s="1"/>
    </row>
  </sheetData>
  <sortState xmlns:xlrd2="http://schemas.microsoft.com/office/spreadsheetml/2017/richdata2" ref="A2:H11">
    <sortCondition ref="D2:D11"/>
    <sortCondition descending="1" ref="E2:E11"/>
    <sortCondition descending="1" ref="F2:F11"/>
  </sortState>
  <pageMargins left="0.7" right="0.7" top="0.75" bottom="0.75" header="0.3" footer="0.3"/>
  <pageSetup paperSize="9" orientation="landscape" horizontalDpi="200" verticalDpi="200" r:id="rId1"/>
  <headerFooter>
    <oddHeader>&amp;L&amp;"-,Bold"&amp;12Class 4&amp;CPrelim 12
&amp;R&amp;"-,Bold"&amp;12Judge Michael Daniels</oddHeader>
    <oddFooter>&amp;CSilver Leys Equestrian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14"/>
  <sheetViews>
    <sheetView showWhiteSpace="0" view="pageLayout" zoomScaleNormal="100" workbookViewId="0">
      <selection activeCell="D11" sqref="D11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ht="36" customHeight="1" x14ac:dyDescent="0.25">
      <c r="A2" s="11" t="s">
        <v>34</v>
      </c>
      <c r="B2" s="11" t="s">
        <v>96</v>
      </c>
      <c r="C2" s="11" t="s">
        <v>91</v>
      </c>
      <c r="D2" s="11" t="s">
        <v>54</v>
      </c>
      <c r="E2" s="3">
        <v>201</v>
      </c>
      <c r="F2" s="3">
        <v>59</v>
      </c>
      <c r="G2" s="4">
        <f>+E2/2.8</f>
        <v>71.785714285714292</v>
      </c>
      <c r="H2" s="2">
        <v>1</v>
      </c>
    </row>
    <row r="3" spans="1:8" ht="36" customHeight="1" x14ac:dyDescent="0.25">
      <c r="A3" s="11" t="s">
        <v>27</v>
      </c>
      <c r="B3" s="11" t="s">
        <v>92</v>
      </c>
      <c r="C3" s="11" t="s">
        <v>93</v>
      </c>
      <c r="D3" s="11" t="s">
        <v>54</v>
      </c>
      <c r="E3" s="3">
        <v>197.5</v>
      </c>
      <c r="F3" s="3">
        <v>58</v>
      </c>
      <c r="G3" s="4">
        <f>+E3/2.8</f>
        <v>70.535714285714292</v>
      </c>
      <c r="H3" s="3">
        <v>2</v>
      </c>
    </row>
    <row r="4" spans="1:8" ht="33.75" customHeight="1" x14ac:dyDescent="0.25">
      <c r="A4" s="11" t="s">
        <v>36</v>
      </c>
      <c r="B4" s="11" t="s">
        <v>94</v>
      </c>
      <c r="C4" s="11" t="s">
        <v>95</v>
      </c>
      <c r="D4" s="11" t="s">
        <v>54</v>
      </c>
      <c r="E4" s="3">
        <v>194.5</v>
      </c>
      <c r="F4" s="3">
        <v>56</v>
      </c>
      <c r="G4" s="4">
        <f>+E4/2.8</f>
        <v>69.464285714285722</v>
      </c>
      <c r="H4" s="3">
        <v>3</v>
      </c>
    </row>
    <row r="5" spans="1:8" ht="30" customHeight="1" x14ac:dyDescent="0.25">
      <c r="A5" s="8" t="s">
        <v>42</v>
      </c>
      <c r="B5" s="8" t="s">
        <v>107</v>
      </c>
      <c r="C5" s="8" t="s">
        <v>108</v>
      </c>
      <c r="D5" s="8" t="s">
        <v>54</v>
      </c>
      <c r="E5" s="3">
        <v>194</v>
      </c>
      <c r="F5" s="3">
        <v>56</v>
      </c>
      <c r="G5" s="4">
        <f>+E5/2.8</f>
        <v>69.285714285714292</v>
      </c>
      <c r="H5" s="3">
        <v>4</v>
      </c>
    </row>
    <row r="6" spans="1:8" ht="30" customHeight="1" x14ac:dyDescent="0.25">
      <c r="A6" s="11" t="s">
        <v>28</v>
      </c>
      <c r="B6" s="11" t="s">
        <v>71</v>
      </c>
      <c r="C6" s="11" t="s">
        <v>72</v>
      </c>
      <c r="D6" s="11" t="s">
        <v>54</v>
      </c>
      <c r="E6" s="3">
        <v>172</v>
      </c>
      <c r="F6" s="3">
        <v>50</v>
      </c>
      <c r="G6" s="4">
        <f>+E6/2.8</f>
        <v>61.428571428571431</v>
      </c>
      <c r="H6" s="3">
        <v>5</v>
      </c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</sheetData>
  <sortState xmlns:xlrd2="http://schemas.microsoft.com/office/spreadsheetml/2017/richdata2" ref="A2:H6">
    <sortCondition descending="1" ref="E2:E6"/>
    <sortCondition descending="1" ref="F2:F6"/>
  </sortState>
  <pageMargins left="0.7" right="0.7" top="0.75" bottom="0.75" header="0.3" footer="0.3"/>
  <pageSetup paperSize="9" orientation="landscape" horizontalDpi="200" verticalDpi="200" r:id="rId1"/>
  <headerFooter>
    <oddHeader>&amp;L&amp;"-,Bold"&amp;12Class 5&amp;CNovice 27&amp;R&amp;"-,Bold"&amp;12Judge :  
Hillary Westgarth</oddHeader>
    <oddFooter>&amp;CSilver Leys Equestrian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H13"/>
  <sheetViews>
    <sheetView view="pageLayout" zoomScaleNormal="100" workbookViewId="0">
      <selection activeCell="C11" sqref="C11:C12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5" style="16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2" t="s">
        <v>5</v>
      </c>
      <c r="G1" s="9" t="s">
        <v>6</v>
      </c>
      <c r="H1" s="9" t="s">
        <v>7</v>
      </c>
    </row>
    <row r="2" spans="1:8" ht="36" customHeight="1" x14ac:dyDescent="0.25">
      <c r="A2" s="11" t="s">
        <v>100</v>
      </c>
      <c r="B2" s="11" t="s">
        <v>77</v>
      </c>
      <c r="C2" s="11" t="s">
        <v>101</v>
      </c>
      <c r="D2" s="11" t="s">
        <v>54</v>
      </c>
      <c r="E2" s="3">
        <v>154.5</v>
      </c>
      <c r="F2" s="13">
        <v>41.5</v>
      </c>
      <c r="G2" s="4">
        <f>+E2/2.3</f>
        <v>67.173913043478265</v>
      </c>
      <c r="H2" s="3">
        <v>1</v>
      </c>
    </row>
    <row r="3" spans="1:8" ht="36" customHeight="1" x14ac:dyDescent="0.25">
      <c r="A3" s="11" t="s">
        <v>11</v>
      </c>
      <c r="B3" s="11" t="s">
        <v>77</v>
      </c>
      <c r="C3" s="11" t="s">
        <v>99</v>
      </c>
      <c r="D3" s="11" t="s">
        <v>54</v>
      </c>
      <c r="E3" s="3">
        <v>152</v>
      </c>
      <c r="F3" s="13">
        <v>40.5</v>
      </c>
      <c r="G3" s="4">
        <f>+E3/2.3</f>
        <v>66.08695652173914</v>
      </c>
      <c r="H3" s="3">
        <v>2</v>
      </c>
    </row>
    <row r="4" spans="1:8" ht="33.75" customHeight="1" x14ac:dyDescent="0.25">
      <c r="A4" s="11" t="s">
        <v>31</v>
      </c>
      <c r="B4" s="11" t="s">
        <v>102</v>
      </c>
      <c r="C4" s="11" t="s">
        <v>38</v>
      </c>
      <c r="D4" s="11" t="s">
        <v>54</v>
      </c>
      <c r="E4" s="2">
        <v>148</v>
      </c>
      <c r="F4" s="14">
        <v>39.5</v>
      </c>
      <c r="G4" s="4">
        <f>+E4/2.3</f>
        <v>64.34782608695653</v>
      </c>
      <c r="H4" s="2">
        <v>3</v>
      </c>
    </row>
    <row r="5" spans="1:8" ht="30" customHeight="1" x14ac:dyDescent="0.25">
      <c r="A5" s="11" t="s">
        <v>18</v>
      </c>
      <c r="B5" s="11" t="s">
        <v>97</v>
      </c>
      <c r="C5" s="11" t="s">
        <v>98</v>
      </c>
      <c r="D5" s="11" t="s">
        <v>54</v>
      </c>
      <c r="E5" s="3">
        <v>145</v>
      </c>
      <c r="F5" s="13">
        <v>38.5</v>
      </c>
      <c r="G5" s="4">
        <f>+E5/2.3</f>
        <v>63.04347826086957</v>
      </c>
      <c r="H5" s="3">
        <v>4</v>
      </c>
    </row>
    <row r="6" spans="1:8" ht="15.75" x14ac:dyDescent="0.25">
      <c r="A6" s="1"/>
      <c r="B6" s="1"/>
      <c r="C6" s="1"/>
      <c r="D6" s="1"/>
      <c r="E6" s="1"/>
      <c r="F6" s="15"/>
      <c r="G6" s="6"/>
      <c r="H6" s="1"/>
    </row>
    <row r="7" spans="1:8" ht="15.75" x14ac:dyDescent="0.25">
      <c r="A7" s="1"/>
      <c r="B7" s="1"/>
      <c r="C7" s="1"/>
      <c r="D7" s="1"/>
      <c r="E7" s="1"/>
      <c r="F7" s="15"/>
      <c r="G7" s="6"/>
      <c r="H7" s="1"/>
    </row>
    <row r="8" spans="1:8" ht="15.75" x14ac:dyDescent="0.25">
      <c r="A8" s="1"/>
      <c r="B8" s="1"/>
      <c r="C8" s="1"/>
      <c r="D8" s="1"/>
      <c r="E8" s="1"/>
      <c r="F8" s="15"/>
      <c r="G8" s="6"/>
      <c r="H8" s="1"/>
    </row>
    <row r="9" spans="1:8" ht="15.75" x14ac:dyDescent="0.25">
      <c r="A9" s="1"/>
      <c r="B9" s="1"/>
      <c r="C9" s="1"/>
      <c r="D9" s="1"/>
      <c r="E9" s="1"/>
      <c r="F9" s="15"/>
      <c r="G9" s="6"/>
      <c r="H9" s="1"/>
    </row>
    <row r="10" spans="1:8" ht="15.75" x14ac:dyDescent="0.25">
      <c r="A10" s="1"/>
      <c r="B10" s="1"/>
      <c r="C10" s="1"/>
      <c r="D10" s="1"/>
      <c r="E10" s="1"/>
      <c r="F10" s="15"/>
      <c r="G10" s="6"/>
      <c r="H10" s="1"/>
    </row>
    <row r="11" spans="1:8" ht="15.75" x14ac:dyDescent="0.25">
      <c r="A11" s="1"/>
      <c r="B11" s="1"/>
      <c r="C11" s="1"/>
      <c r="D11" s="1"/>
      <c r="E11" s="1"/>
      <c r="F11" s="15"/>
      <c r="G11" s="6"/>
      <c r="H11" s="1"/>
    </row>
    <row r="12" spans="1:8" ht="15.75" x14ac:dyDescent="0.25">
      <c r="A12" s="1"/>
      <c r="B12" s="1"/>
      <c r="C12" s="1"/>
      <c r="D12" s="1"/>
      <c r="E12" s="1"/>
      <c r="F12" s="15"/>
      <c r="G12" s="6"/>
      <c r="H12" s="1"/>
    </row>
    <row r="13" spans="1:8" ht="15.75" x14ac:dyDescent="0.25">
      <c r="A13" s="1"/>
      <c r="B13" s="1"/>
      <c r="C13" s="1"/>
      <c r="D13" s="1"/>
      <c r="E13" s="1"/>
      <c r="F13" s="15"/>
      <c r="G13" s="6"/>
      <c r="H13" s="1"/>
    </row>
  </sheetData>
  <sortState xmlns:xlrd2="http://schemas.microsoft.com/office/spreadsheetml/2017/richdata2" ref="A2:H5">
    <sortCondition ref="D2:D5"/>
    <sortCondition descending="1" ref="E2:E5"/>
    <sortCondition descending="1" ref="F2:F5"/>
  </sortState>
  <pageMargins left="0.7" right="0.7" top="0.75" bottom="0.75" header="0.3" footer="0.3"/>
  <pageSetup paperSize="9" orientation="landscape" horizontalDpi="200" verticalDpi="200" r:id="rId1"/>
  <headerFooter>
    <oddHeader>&amp;L&amp;"-,Bold"&amp;12Class 6&amp;CNovice 24&amp;R&amp;"-,Bold"&amp;12Judge :  
Michael Daniels</oddHeader>
    <oddFooter>&amp;CSilver Leys Equestrian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-0.249977111117893"/>
  </sheetPr>
  <dimension ref="A1:H10"/>
  <sheetViews>
    <sheetView view="pageLayout" zoomScaleNormal="100" workbookViewId="0">
      <selection activeCell="C7" sqref="C7"/>
    </sheetView>
  </sheetViews>
  <sheetFormatPr defaultRowHeight="15" x14ac:dyDescent="0.25"/>
  <cols>
    <col min="1" max="1" width="6.42578125" customWidth="1"/>
    <col min="2" max="2" width="26.85546875" customWidth="1"/>
    <col min="3" max="3" width="27.28515625" customWidth="1"/>
    <col min="4" max="4" width="8" customWidth="1"/>
    <col min="5" max="5" width="7.5703125" customWidth="1"/>
    <col min="6" max="6" width="4.5703125" bestFit="1" customWidth="1"/>
    <col min="7" max="7" width="8.5703125" style="7" bestFit="1" customWidth="1"/>
  </cols>
  <sheetData>
    <row r="1" spans="1:8" ht="36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ht="33" customHeight="1" x14ac:dyDescent="0.25">
      <c r="A2" s="11" t="s">
        <v>17</v>
      </c>
      <c r="B2" s="11" t="s">
        <v>105</v>
      </c>
      <c r="C2" s="11" t="s">
        <v>106</v>
      </c>
      <c r="D2" s="11" t="s">
        <v>54</v>
      </c>
      <c r="E2" s="3">
        <v>214.5</v>
      </c>
      <c r="F2" s="3">
        <v>54</v>
      </c>
      <c r="G2" s="4">
        <f>+E2/3.2</f>
        <v>67.03125</v>
      </c>
      <c r="H2" s="3">
        <v>1</v>
      </c>
    </row>
    <row r="3" spans="1:8" ht="30" customHeight="1" x14ac:dyDescent="0.25">
      <c r="A3" s="8" t="s">
        <v>42</v>
      </c>
      <c r="B3" s="8" t="s">
        <v>107</v>
      </c>
      <c r="C3" s="8" t="s">
        <v>108</v>
      </c>
      <c r="D3" s="8" t="s">
        <v>54</v>
      </c>
      <c r="E3" s="3">
        <v>180.5</v>
      </c>
      <c r="F3" s="3">
        <v>48</v>
      </c>
      <c r="G3" s="4">
        <f>+E3/3.2</f>
        <v>56.40625</v>
      </c>
      <c r="H3" s="3">
        <v>2</v>
      </c>
    </row>
    <row r="4" spans="1:8" ht="30" customHeight="1" x14ac:dyDescent="0.25">
      <c r="A4" s="11" t="s">
        <v>32</v>
      </c>
      <c r="B4" s="11" t="s">
        <v>103</v>
      </c>
      <c r="C4" s="11" t="s">
        <v>104</v>
      </c>
      <c r="D4" s="11" t="s">
        <v>54</v>
      </c>
      <c r="E4" s="3">
        <v>179.5</v>
      </c>
      <c r="F4" s="3">
        <v>45</v>
      </c>
      <c r="G4" s="4">
        <f>+E4/3.2</f>
        <v>56.09375</v>
      </c>
      <c r="H4" s="3">
        <v>3</v>
      </c>
    </row>
    <row r="5" spans="1:8" ht="15.75" x14ac:dyDescent="0.25">
      <c r="A5" s="1"/>
      <c r="B5" s="1"/>
      <c r="C5" s="1"/>
      <c r="D5" s="1"/>
      <c r="E5" s="1"/>
      <c r="F5" s="1"/>
      <c r="G5" s="6"/>
      <c r="H5" s="1"/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</sheetData>
  <sortState xmlns:xlrd2="http://schemas.microsoft.com/office/spreadsheetml/2017/richdata2" ref="A2:H4">
    <sortCondition ref="D2:D4"/>
    <sortCondition descending="1" ref="E2:E4"/>
    <sortCondition descending="1" ref="F2:F4"/>
  </sortState>
  <pageMargins left="0.7" right="0.7" top="0.75" bottom="0.75" header="0.3" footer="0.3"/>
  <pageSetup paperSize="9" orientation="landscape" r:id="rId1"/>
  <headerFooter>
    <oddHeader>&amp;L&amp;"-,Bold"&amp;12Class 7&amp;CElementary 42&amp;R&amp;"-,Bold"&amp;12Judge :Michael Daniels</oddHeader>
    <oddFooter>&amp;CSilver Leys Equestrian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249977111117893"/>
  </sheetPr>
  <dimension ref="A1:H10"/>
  <sheetViews>
    <sheetView tabSelected="1" view="pageLayout" zoomScaleNormal="100" workbookViewId="0">
      <selection activeCell="C7" sqref="C7:C8"/>
    </sheetView>
  </sheetViews>
  <sheetFormatPr defaultRowHeight="15" x14ac:dyDescent="0.25"/>
  <cols>
    <col min="1" max="1" width="6.42578125" customWidth="1"/>
    <col min="2" max="2" width="26.85546875" customWidth="1"/>
    <col min="3" max="3" width="27.28515625" customWidth="1"/>
    <col min="4" max="4" width="10.42578125" bestFit="1" customWidth="1"/>
    <col min="5" max="5" width="7.5703125" customWidth="1"/>
    <col min="6" max="6" width="4.5703125" bestFit="1" customWidth="1"/>
    <col min="7" max="7" width="9.140625" style="7"/>
    <col min="8" max="8" width="6.140625" bestFit="1" customWidth="1"/>
  </cols>
  <sheetData>
    <row r="1" spans="1:8" ht="36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ht="33" customHeight="1" x14ac:dyDescent="0.25">
      <c r="A2" s="11" t="s">
        <v>17</v>
      </c>
      <c r="B2" s="11" t="s">
        <v>105</v>
      </c>
      <c r="C2" s="11" t="s">
        <v>106</v>
      </c>
      <c r="D2" s="11" t="s">
        <v>54</v>
      </c>
      <c r="E2" s="3">
        <v>206.5</v>
      </c>
      <c r="F2" s="3">
        <v>56</v>
      </c>
      <c r="G2" s="5">
        <f>+E2/3</f>
        <v>68.833333333333329</v>
      </c>
      <c r="H2" s="3">
        <v>1</v>
      </c>
    </row>
    <row r="3" spans="1:8" ht="15.75" x14ac:dyDescent="0.25">
      <c r="A3" s="1"/>
      <c r="B3" s="1"/>
      <c r="C3" s="1"/>
      <c r="D3" s="1"/>
      <c r="E3" s="1"/>
      <c r="F3" s="1"/>
      <c r="G3" s="6"/>
      <c r="H3" s="1"/>
    </row>
    <row r="4" spans="1:8" ht="15.75" x14ac:dyDescent="0.25">
      <c r="A4" s="1"/>
      <c r="B4" s="1"/>
      <c r="C4" s="1"/>
      <c r="D4" s="1"/>
      <c r="E4" s="1"/>
      <c r="F4" s="1"/>
      <c r="G4" s="6"/>
      <c r="H4" s="1"/>
    </row>
    <row r="5" spans="1:8" ht="15.75" x14ac:dyDescent="0.25">
      <c r="A5" s="1"/>
      <c r="B5" s="1"/>
      <c r="C5" s="1"/>
      <c r="D5" s="1"/>
      <c r="E5" s="1"/>
      <c r="F5" s="1"/>
      <c r="G5" s="6"/>
      <c r="H5" s="1"/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</sheetData>
  <pageMargins left="0.7" right="0.7" top="0.75" bottom="0.75" header="0.3" footer="0.3"/>
  <pageSetup paperSize="9" orientation="landscape" r:id="rId1"/>
  <headerFooter>
    <oddHeader>&amp;L&amp;"-,Bold"&amp;12Class 8&amp;CElementary 49
&amp;R&amp;"-,Bold"&amp;12Judge :Michael Daniels</oddHeader>
    <oddFooter>&amp;CSilver Leys Equestrian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Class1</vt:lpstr>
      <vt:lpstr>Class 2</vt:lpstr>
      <vt:lpstr>Class 3</vt:lpstr>
      <vt:lpstr>Class 4</vt:lpstr>
      <vt:lpstr>Class 5</vt:lpstr>
      <vt:lpstr>Class 6</vt:lpstr>
      <vt:lpstr>Class 7</vt:lpstr>
      <vt:lpstr>Class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2023-04-06T10:40:27Z</cp:lastPrinted>
  <dcterms:created xsi:type="dcterms:W3CDTF">2013-10-27T09:18:44Z</dcterms:created>
  <dcterms:modified xsi:type="dcterms:W3CDTF">2023-04-06T19:05:47Z</dcterms:modified>
</cp:coreProperties>
</file>