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901 Evening Dressage\"/>
    </mc:Choice>
  </mc:AlternateContent>
  <xr:revisionPtr revIDLastSave="0" documentId="13_ncr:1_{F06EE7B0-DA17-46E4-8490-9DDE5C4A47FD}" xr6:coauthVersionLast="47" xr6:coauthVersionMax="47" xr10:uidLastSave="{00000000-0000-0000-0000-000000000000}"/>
  <bookViews>
    <workbookView xWindow="-120" yWindow="-120" windowWidth="20730" windowHeight="11160" tabRatio="86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0" l="1"/>
  <c r="G3" i="16"/>
  <c r="G2" i="16"/>
  <c r="G2" i="21"/>
  <c r="G2" i="23"/>
  <c r="G10" i="19"/>
  <c r="G3" i="20"/>
  <c r="G4" i="20"/>
  <c r="G5" i="20"/>
  <c r="G2" i="20"/>
  <c r="G9" i="18"/>
  <c r="G7" i="18"/>
  <c r="G5" i="18"/>
  <c r="G4" i="18"/>
  <c r="G6" i="18"/>
  <c r="G3" i="18"/>
  <c r="G2" i="18"/>
  <c r="G8" i="18"/>
  <c r="G2" i="19"/>
  <c r="G6" i="19"/>
  <c r="G11" i="19"/>
  <c r="G3" i="19"/>
  <c r="G5" i="19"/>
  <c r="G7" i="19"/>
  <c r="G8" i="19"/>
  <c r="G9" i="19"/>
  <c r="G4" i="19"/>
  <c r="G3" i="22"/>
  <c r="G2" i="22"/>
  <c r="G4" i="6"/>
  <c r="G3" i="6"/>
  <c r="G5" i="6"/>
  <c r="G6" i="6"/>
  <c r="G2" i="6"/>
  <c r="G4" i="21"/>
  <c r="G3" i="21"/>
</calcChain>
</file>

<file path=xl/sharedStrings.xml><?xml version="1.0" encoding="utf-8"?>
<sst xmlns="http://schemas.openxmlformats.org/spreadsheetml/2006/main" count="224" uniqueCount="76">
  <si>
    <t>No</t>
  </si>
  <si>
    <t>Rider</t>
  </si>
  <si>
    <t>Horse</t>
  </si>
  <si>
    <t>Section</t>
  </si>
  <si>
    <t>Score</t>
  </si>
  <si>
    <t>Coll</t>
  </si>
  <si>
    <t>Percent</t>
  </si>
  <si>
    <t>Place</t>
  </si>
  <si>
    <t>106</t>
  </si>
  <si>
    <t>Layla Ward</t>
  </si>
  <si>
    <t>Indie</t>
  </si>
  <si>
    <t>Junior</t>
  </si>
  <si>
    <t>104</t>
  </si>
  <si>
    <t>Lucy Jack</t>
  </si>
  <si>
    <t>XT</t>
  </si>
  <si>
    <t>120</t>
  </si>
  <si>
    <t>Gillian Walker</t>
  </si>
  <si>
    <t>Flame</t>
  </si>
  <si>
    <t>Senior</t>
  </si>
  <si>
    <t>108</t>
  </si>
  <si>
    <t>Nicki Wagland</t>
  </si>
  <si>
    <t>Sunny Ray</t>
  </si>
  <si>
    <t>107</t>
  </si>
  <si>
    <t>Kelly Ward</t>
  </si>
  <si>
    <t>lucy</t>
  </si>
  <si>
    <t>122</t>
  </si>
  <si>
    <t>Talia Bowater</t>
  </si>
  <si>
    <t>Mochulla Hazy Morning</t>
  </si>
  <si>
    <t>114</t>
  </si>
  <si>
    <t>Kacey Salter</t>
  </si>
  <si>
    <t>Paddy</t>
  </si>
  <si>
    <t>102</t>
  </si>
  <si>
    <t>Niamh Little</t>
  </si>
  <si>
    <t>Lambrigg Cascade De lys</t>
  </si>
  <si>
    <t>101</t>
  </si>
  <si>
    <t>Molly Gray</t>
  </si>
  <si>
    <t>Mei</t>
  </si>
  <si>
    <t>121</t>
  </si>
  <si>
    <t>Chloe White</t>
  </si>
  <si>
    <t>Lyncombe Finola</t>
  </si>
  <si>
    <t>119</t>
  </si>
  <si>
    <t>Ella Harvey</t>
  </si>
  <si>
    <t>Phoenix</t>
  </si>
  <si>
    <t>115</t>
  </si>
  <si>
    <t>Callie Burgess</t>
  </si>
  <si>
    <t>Judy</t>
  </si>
  <si>
    <t>103</t>
  </si>
  <si>
    <t>Sienna Farrell</t>
  </si>
  <si>
    <t>118</t>
  </si>
  <si>
    <t>Beth Kelso</t>
  </si>
  <si>
    <t>Tyler’s Cross Mackintosh</t>
  </si>
  <si>
    <t>116</t>
  </si>
  <si>
    <t>Chloe Hazell</t>
  </si>
  <si>
    <t>Ashmeadow Welsh Gold</t>
  </si>
  <si>
    <t>109</t>
  </si>
  <si>
    <t>Michelle Smith</t>
  </si>
  <si>
    <t>Tinka Belle</t>
  </si>
  <si>
    <t>110</t>
  </si>
  <si>
    <t>Nathalie Britton</t>
  </si>
  <si>
    <t>Ballydavid Is Feidir Lei</t>
  </si>
  <si>
    <t>111</t>
  </si>
  <si>
    <t>Debbie Bond</t>
  </si>
  <si>
    <t>Liz do Carrefe</t>
  </si>
  <si>
    <t>105</t>
  </si>
  <si>
    <t>Louise Metcalfe</t>
  </si>
  <si>
    <t>Carrahane Brendan</t>
  </si>
  <si>
    <t>117</t>
  </si>
  <si>
    <t>Katie Smith</t>
  </si>
  <si>
    <t>Dream Shadow</t>
  </si>
  <si>
    <t>113</t>
  </si>
  <si>
    <t>Daisy Adamson</t>
  </si>
  <si>
    <t>Sugar rush</t>
  </si>
  <si>
    <t>112</t>
  </si>
  <si>
    <t>Julia Wood</t>
  </si>
  <si>
    <t>Raffy</t>
  </si>
  <si>
    <t>VC Etoile de Velencio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</si>
</sst>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4"/>
  <sheetViews>
    <sheetView tabSelected="1" view="pageLayout" topLeftCell="A3" zoomScaleNormal="100" workbookViewId="0">
      <selection activeCell="B13" sqref="B13"/>
    </sheetView>
  </sheetViews>
  <sheetFormatPr defaultColWidth="9.140625" defaultRowHeight="15" x14ac:dyDescent="0.25"/>
  <cols>
    <col min="1" max="1" width="5.42578125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12</v>
      </c>
      <c r="B2" s="8" t="s">
        <v>13</v>
      </c>
      <c r="C2" s="8" t="s">
        <v>14</v>
      </c>
      <c r="D2" s="8" t="s">
        <v>11</v>
      </c>
      <c r="E2" s="3">
        <v>149</v>
      </c>
      <c r="F2" s="3">
        <v>63</v>
      </c>
      <c r="G2" s="4">
        <f>+E2/2.3</f>
        <v>64.782608695652172</v>
      </c>
      <c r="H2" s="3">
        <v>1</v>
      </c>
    </row>
    <row r="3" spans="1:8" ht="36" customHeight="1" x14ac:dyDescent="0.25">
      <c r="A3" s="8" t="s">
        <v>8</v>
      </c>
      <c r="B3" s="8" t="s">
        <v>9</v>
      </c>
      <c r="C3" s="8" t="s">
        <v>10</v>
      </c>
      <c r="D3" s="8" t="s">
        <v>11</v>
      </c>
      <c r="E3" s="3">
        <v>145.5</v>
      </c>
      <c r="F3" s="3">
        <v>61</v>
      </c>
      <c r="G3" s="4">
        <f>+E3/2.3</f>
        <v>63.260869565217398</v>
      </c>
      <c r="H3" s="3">
        <v>2</v>
      </c>
    </row>
    <row r="4" spans="1:8" ht="33.75" customHeight="1" x14ac:dyDescent="0.25">
      <c r="A4" s="8" t="s">
        <v>15</v>
      </c>
      <c r="B4" s="8" t="s">
        <v>16</v>
      </c>
      <c r="C4" s="8" t="s">
        <v>17</v>
      </c>
      <c r="D4" s="8" t="s">
        <v>18</v>
      </c>
      <c r="E4" s="3">
        <v>154</v>
      </c>
      <c r="F4" s="3">
        <v>66</v>
      </c>
      <c r="G4" s="4">
        <f>+E4/2.3</f>
        <v>66.956521739130437</v>
      </c>
      <c r="H4" s="3">
        <v>1</v>
      </c>
    </row>
    <row r="5" spans="1:8" ht="30" customHeight="1" x14ac:dyDescent="0.25">
      <c r="A5" s="8" t="s">
        <v>22</v>
      </c>
      <c r="B5" s="8" t="s">
        <v>23</v>
      </c>
      <c r="C5" s="8" t="s">
        <v>24</v>
      </c>
      <c r="D5" s="8" t="s">
        <v>18</v>
      </c>
      <c r="E5" s="3">
        <v>150.5</v>
      </c>
      <c r="F5" s="3">
        <v>64</v>
      </c>
      <c r="G5" s="4">
        <f>+E5/2.3</f>
        <v>65.434782608695656</v>
      </c>
      <c r="H5" s="3">
        <v>2</v>
      </c>
    </row>
    <row r="6" spans="1:8" ht="30" customHeight="1" x14ac:dyDescent="0.25">
      <c r="A6" s="8" t="s">
        <v>19</v>
      </c>
      <c r="B6" s="8" t="s">
        <v>20</v>
      </c>
      <c r="C6" s="8" t="s">
        <v>21</v>
      </c>
      <c r="D6" s="8" t="s">
        <v>18</v>
      </c>
      <c r="E6" s="3">
        <v>145</v>
      </c>
      <c r="F6" s="3">
        <v>63</v>
      </c>
      <c r="G6" s="4">
        <f>+E6/2.3</f>
        <v>63.04347826086957</v>
      </c>
      <c r="H6" s="3">
        <v>3</v>
      </c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</sheetData>
  <sortState xmlns:xlrd2="http://schemas.microsoft.com/office/spreadsheetml/2017/richdata2" ref="A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 A&amp;R&amp;"-,Bold"&amp;12Judge :  
Lauren Larter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5"/>
  <sheetViews>
    <sheetView view="pageLayout" topLeftCell="A5" zoomScale="93" zoomScaleNormal="100" zoomScalePageLayoutView="93" workbookViewId="0">
      <selection activeCell="C15" sqref="C15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25</v>
      </c>
      <c r="B2" s="8" t="s">
        <v>26</v>
      </c>
      <c r="C2" s="8" t="s">
        <v>27</v>
      </c>
      <c r="D2" s="8" t="s">
        <v>11</v>
      </c>
      <c r="E2" s="3">
        <v>154</v>
      </c>
      <c r="F2" s="3">
        <v>67</v>
      </c>
      <c r="G2" s="4">
        <f>+E2/2.3</f>
        <v>66.956521739130437</v>
      </c>
      <c r="H2" s="3">
        <v>1</v>
      </c>
    </row>
    <row r="3" spans="1:8" ht="36" customHeight="1" x14ac:dyDescent="0.25">
      <c r="A3" s="8" t="s">
        <v>28</v>
      </c>
      <c r="B3" s="8" t="s">
        <v>29</v>
      </c>
      <c r="C3" s="8" t="s">
        <v>30</v>
      </c>
      <c r="D3" s="8" t="s">
        <v>11</v>
      </c>
      <c r="E3" s="3">
        <v>154</v>
      </c>
      <c r="F3" s="3">
        <v>65</v>
      </c>
      <c r="G3" s="4">
        <f>+E3/2.3</f>
        <v>66.956521739130437</v>
      </c>
      <c r="H3" s="3">
        <v>2</v>
      </c>
    </row>
    <row r="4" spans="1:8" ht="33.75" customHeight="1" x14ac:dyDescent="0.25">
      <c r="A4" s="8" t="s">
        <v>12</v>
      </c>
      <c r="B4" s="8" t="s">
        <v>13</v>
      </c>
      <c r="C4" s="8" t="s">
        <v>14</v>
      </c>
      <c r="D4" s="8" t="s">
        <v>11</v>
      </c>
      <c r="E4" s="3">
        <v>151</v>
      </c>
      <c r="F4" s="3">
        <v>64</v>
      </c>
      <c r="G4" s="4">
        <f>+E4/2.3</f>
        <v>65.652173913043484</v>
      </c>
      <c r="H4" s="3">
        <v>3</v>
      </c>
    </row>
    <row r="5" spans="1:8" ht="30" customHeight="1" x14ac:dyDescent="0.25">
      <c r="A5" s="8" t="s">
        <v>31</v>
      </c>
      <c r="B5" s="8" t="s">
        <v>32</v>
      </c>
      <c r="C5" s="8" t="s">
        <v>33</v>
      </c>
      <c r="D5" s="8" t="s">
        <v>11</v>
      </c>
      <c r="E5" s="3">
        <v>144.5</v>
      </c>
      <c r="F5" s="3">
        <v>63</v>
      </c>
      <c r="G5" s="4">
        <f>+E5/2.3</f>
        <v>62.826086956521742</v>
      </c>
      <c r="H5" s="3">
        <v>4</v>
      </c>
    </row>
    <row r="6" spans="1:8" ht="30" customHeight="1" x14ac:dyDescent="0.25">
      <c r="A6" s="8" t="s">
        <v>34</v>
      </c>
      <c r="B6" s="8" t="s">
        <v>35</v>
      </c>
      <c r="C6" s="8" t="s">
        <v>36</v>
      </c>
      <c r="D6" s="8" t="s">
        <v>11</v>
      </c>
      <c r="E6" s="3">
        <v>142.5</v>
      </c>
      <c r="F6" s="3">
        <v>62</v>
      </c>
      <c r="G6" s="4">
        <f>+E6/2.3</f>
        <v>61.956521739130437</v>
      </c>
      <c r="H6" s="3">
        <v>5</v>
      </c>
    </row>
    <row r="7" spans="1:8" ht="30" customHeight="1" x14ac:dyDescent="0.25">
      <c r="A7" s="8" t="s">
        <v>15</v>
      </c>
      <c r="B7" s="8" t="s">
        <v>16</v>
      </c>
      <c r="C7" s="8" t="s">
        <v>17</v>
      </c>
      <c r="D7" s="8" t="s">
        <v>18</v>
      </c>
      <c r="E7" s="3">
        <v>152</v>
      </c>
      <c r="F7" s="3">
        <v>67</v>
      </c>
      <c r="G7" s="4">
        <f>+E7/2.3</f>
        <v>66.08695652173914</v>
      </c>
      <c r="H7" s="3">
        <v>1</v>
      </c>
    </row>
    <row r="8" spans="1:8" ht="30" customHeight="1" x14ac:dyDescent="0.25">
      <c r="A8" s="8" t="s">
        <v>19</v>
      </c>
      <c r="B8" s="8" t="s">
        <v>20</v>
      </c>
      <c r="C8" s="8" t="s">
        <v>21</v>
      </c>
      <c r="D8" s="8" t="s">
        <v>18</v>
      </c>
      <c r="E8" s="3">
        <v>148</v>
      </c>
      <c r="F8" s="3">
        <v>65</v>
      </c>
      <c r="G8" s="4">
        <f>+E8/2.3</f>
        <v>64.34782608695653</v>
      </c>
      <c r="H8" s="3">
        <v>2</v>
      </c>
    </row>
    <row r="9" spans="1:8" ht="30" customHeight="1" x14ac:dyDescent="0.25">
      <c r="A9" s="8" t="s">
        <v>22</v>
      </c>
      <c r="B9" s="8" t="s">
        <v>23</v>
      </c>
      <c r="C9" s="8" t="s">
        <v>24</v>
      </c>
      <c r="D9" s="8" t="s">
        <v>18</v>
      </c>
      <c r="E9" s="3">
        <v>138.5</v>
      </c>
      <c r="F9" s="3">
        <v>62</v>
      </c>
      <c r="G9" s="4">
        <f>+E9/2.3</f>
        <v>60.217391304347828</v>
      </c>
      <c r="H9" s="3">
        <v>3</v>
      </c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C &amp;R&amp;"-,Bold"&amp;12Judge :  
Lauren Larter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9"/>
  <sheetViews>
    <sheetView view="pageLayout" topLeftCell="A7" zoomScaleNormal="100" workbookViewId="0">
      <selection activeCell="B15" sqref="B15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40</v>
      </c>
      <c r="B2" s="8" t="s">
        <v>41</v>
      </c>
      <c r="C2" s="8" t="s">
        <v>42</v>
      </c>
      <c r="D2" s="8" t="s">
        <v>11</v>
      </c>
      <c r="E2" s="3">
        <v>152.5</v>
      </c>
      <c r="F2" s="3">
        <v>69</v>
      </c>
      <c r="G2" s="4">
        <f>+E2/2.2</f>
        <v>69.318181818181813</v>
      </c>
      <c r="H2" s="3">
        <v>1</v>
      </c>
    </row>
    <row r="3" spans="1:8" ht="36" customHeight="1" x14ac:dyDescent="0.25">
      <c r="A3" s="8" t="s">
        <v>37</v>
      </c>
      <c r="B3" s="8" t="s">
        <v>38</v>
      </c>
      <c r="C3" s="8" t="s">
        <v>39</v>
      </c>
      <c r="D3" s="8" t="s">
        <v>11</v>
      </c>
      <c r="E3" s="3">
        <v>145.5</v>
      </c>
      <c r="F3" s="3">
        <v>67</v>
      </c>
      <c r="G3" s="4">
        <f>+E3/2.2</f>
        <v>66.136363636363626</v>
      </c>
      <c r="H3" s="3">
        <v>2</v>
      </c>
    </row>
    <row r="4" spans="1:8" ht="33.75" customHeight="1" x14ac:dyDescent="0.25">
      <c r="A4" s="8" t="s">
        <v>43</v>
      </c>
      <c r="B4" s="8" t="s">
        <v>44</v>
      </c>
      <c r="C4" s="8" t="s">
        <v>45</v>
      </c>
      <c r="D4" s="8" t="s">
        <v>11</v>
      </c>
      <c r="E4" s="3">
        <v>141.5</v>
      </c>
      <c r="F4" s="3">
        <v>65</v>
      </c>
      <c r="G4" s="4">
        <f>+E4/2.2</f>
        <v>64.318181818181813</v>
      </c>
      <c r="H4" s="3">
        <v>3</v>
      </c>
    </row>
    <row r="5" spans="1:8" ht="30" customHeight="1" x14ac:dyDescent="0.25">
      <c r="A5" s="8" t="s">
        <v>31</v>
      </c>
      <c r="B5" s="8" t="s">
        <v>32</v>
      </c>
      <c r="C5" s="8" t="s">
        <v>33</v>
      </c>
      <c r="D5" s="8" t="s">
        <v>11</v>
      </c>
      <c r="E5" s="3">
        <v>135.5</v>
      </c>
      <c r="F5" s="3">
        <v>62</v>
      </c>
      <c r="G5" s="4">
        <f>+E5/2.2</f>
        <v>61.590909090909086</v>
      </c>
      <c r="H5" s="3">
        <v>4</v>
      </c>
    </row>
    <row r="6" spans="1:8" ht="30" customHeight="1" x14ac:dyDescent="0.25">
      <c r="A6" s="8" t="s">
        <v>8</v>
      </c>
      <c r="B6" s="8" t="s">
        <v>9</v>
      </c>
      <c r="C6" s="8" t="s">
        <v>10</v>
      </c>
      <c r="D6" s="8" t="s">
        <v>11</v>
      </c>
      <c r="E6" s="3">
        <v>132</v>
      </c>
      <c r="F6" s="3">
        <v>61</v>
      </c>
      <c r="G6" s="4">
        <f>+E6/2.2</f>
        <v>59.999999999999993</v>
      </c>
      <c r="H6" s="3">
        <v>5</v>
      </c>
    </row>
    <row r="7" spans="1:8" ht="30" customHeight="1" x14ac:dyDescent="0.25">
      <c r="A7" s="8" t="s">
        <v>34</v>
      </c>
      <c r="B7" s="8" t="s">
        <v>35</v>
      </c>
      <c r="C7" s="8" t="s">
        <v>36</v>
      </c>
      <c r="D7" s="8" t="s">
        <v>11</v>
      </c>
      <c r="E7" s="3">
        <v>130</v>
      </c>
      <c r="F7" s="3">
        <v>60</v>
      </c>
      <c r="G7" s="4">
        <f>+E7/2.2</f>
        <v>59.090909090909086</v>
      </c>
      <c r="H7" s="3">
        <v>6</v>
      </c>
    </row>
    <row r="8" spans="1:8" ht="30" customHeight="1" x14ac:dyDescent="0.25">
      <c r="A8" s="8" t="s">
        <v>48</v>
      </c>
      <c r="B8" s="8" t="s">
        <v>49</v>
      </c>
      <c r="C8" s="8" t="s">
        <v>50</v>
      </c>
      <c r="D8" s="8" t="s">
        <v>18</v>
      </c>
      <c r="E8" s="3">
        <v>140.5</v>
      </c>
      <c r="F8" s="3">
        <v>64</v>
      </c>
      <c r="G8" s="4">
        <f>+E8/2.2</f>
        <v>63.86363636363636</v>
      </c>
      <c r="H8" s="3">
        <v>1</v>
      </c>
    </row>
    <row r="9" spans="1:8" ht="30" customHeight="1" x14ac:dyDescent="0.25">
      <c r="A9" s="8" t="s">
        <v>51</v>
      </c>
      <c r="B9" s="8" t="s">
        <v>52</v>
      </c>
      <c r="C9" s="8" t="s">
        <v>53</v>
      </c>
      <c r="D9" s="8" t="s">
        <v>18</v>
      </c>
      <c r="E9" s="3">
        <v>140.5</v>
      </c>
      <c r="F9" s="3">
        <v>63</v>
      </c>
      <c r="G9" s="4">
        <f>+E9/2.2</f>
        <v>63.86363636363636</v>
      </c>
      <c r="H9" s="3">
        <v>2</v>
      </c>
    </row>
    <row r="10" spans="1:8" ht="30" customHeight="1" x14ac:dyDescent="0.25">
      <c r="A10" s="8" t="s">
        <v>22</v>
      </c>
      <c r="B10" s="8" t="s">
        <v>23</v>
      </c>
      <c r="C10" s="8" t="s">
        <v>24</v>
      </c>
      <c r="D10" s="8" t="s">
        <v>18</v>
      </c>
      <c r="E10" s="3">
        <v>135</v>
      </c>
      <c r="F10" s="3">
        <v>62</v>
      </c>
      <c r="G10" s="4">
        <f>+E10/2.2</f>
        <v>61.36363636363636</v>
      </c>
      <c r="H10" s="3">
        <v>3</v>
      </c>
    </row>
    <row r="11" spans="1:8" ht="30" customHeight="1" x14ac:dyDescent="0.25">
      <c r="A11" s="8" t="s">
        <v>54</v>
      </c>
      <c r="B11" s="8" t="s">
        <v>55</v>
      </c>
      <c r="C11" s="8" t="s">
        <v>56</v>
      </c>
      <c r="D11" s="8" t="s">
        <v>18</v>
      </c>
      <c r="E11" s="3">
        <v>135</v>
      </c>
      <c r="F11" s="3">
        <v>61</v>
      </c>
      <c r="G11" s="4">
        <f>+E11/2.2</f>
        <v>61.36363636363636</v>
      </c>
      <c r="H11" s="3">
        <v>4</v>
      </c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</sheetData>
  <sortState xmlns:xlrd2="http://schemas.microsoft.com/office/spreadsheetml/2017/richdata2" ref="A2:H11">
    <sortCondition ref="D2:D11"/>
    <sortCondition descending="1" ref="E2:E11"/>
    <sortCondition descending="1" ref="F2:F11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7
&amp;R&amp;"-,Bold"&amp;12Judge :  
Lauren Larter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0"/>
  <sheetViews>
    <sheetView view="pageLayout" topLeftCell="A3" zoomScaleNormal="100" workbookViewId="0">
      <selection activeCell="B13" sqref="B13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40</v>
      </c>
      <c r="B2" s="8" t="s">
        <v>41</v>
      </c>
      <c r="C2" s="8" t="s">
        <v>42</v>
      </c>
      <c r="D2" s="8" t="s">
        <v>11</v>
      </c>
      <c r="E2" s="3">
        <v>168.5</v>
      </c>
      <c r="F2" s="3">
        <v>67</v>
      </c>
      <c r="G2" s="4">
        <f>+E2/2.6</f>
        <v>64.807692307692307</v>
      </c>
      <c r="H2" s="3">
        <v>3</v>
      </c>
    </row>
    <row r="3" spans="1:8" ht="36" customHeight="1" x14ac:dyDescent="0.25">
      <c r="A3" s="8" t="s">
        <v>57</v>
      </c>
      <c r="B3" s="8" t="s">
        <v>58</v>
      </c>
      <c r="C3" s="8" t="s">
        <v>59</v>
      </c>
      <c r="D3" s="8" t="s">
        <v>18</v>
      </c>
      <c r="E3" s="3">
        <v>170</v>
      </c>
      <c r="F3" s="3">
        <v>64</v>
      </c>
      <c r="G3" s="4">
        <f t="shared" ref="G3:G6" si="0">+E3/2.6</f>
        <v>65.384615384615387</v>
      </c>
      <c r="H3" s="3">
        <v>1</v>
      </c>
    </row>
    <row r="4" spans="1:8" ht="33.75" customHeight="1" x14ac:dyDescent="0.25">
      <c r="A4" s="8" t="s">
        <v>37</v>
      </c>
      <c r="B4" s="8" t="s">
        <v>38</v>
      </c>
      <c r="C4" s="8" t="s">
        <v>39</v>
      </c>
      <c r="D4" s="8" t="s">
        <v>11</v>
      </c>
      <c r="E4" s="3">
        <v>173</v>
      </c>
      <c r="F4" s="3">
        <v>66</v>
      </c>
      <c r="G4" s="4">
        <f t="shared" si="0"/>
        <v>66.538461538461533</v>
      </c>
      <c r="H4" s="3">
        <v>2</v>
      </c>
    </row>
    <row r="5" spans="1:8" ht="30" customHeight="1" x14ac:dyDescent="0.25">
      <c r="A5" s="8" t="s">
        <v>28</v>
      </c>
      <c r="B5" s="8" t="s">
        <v>29</v>
      </c>
      <c r="C5" s="8" t="s">
        <v>30</v>
      </c>
      <c r="D5" s="8" t="s">
        <v>11</v>
      </c>
      <c r="E5" s="3">
        <v>167</v>
      </c>
      <c r="F5" s="3">
        <v>66</v>
      </c>
      <c r="G5" s="4">
        <f t="shared" si="0"/>
        <v>64.230769230769226</v>
      </c>
      <c r="H5" s="2">
        <v>4</v>
      </c>
    </row>
    <row r="6" spans="1:8" ht="30" customHeight="1" x14ac:dyDescent="0.25">
      <c r="A6" s="8" t="s">
        <v>25</v>
      </c>
      <c r="B6" s="8" t="s">
        <v>26</v>
      </c>
      <c r="C6" s="8" t="s">
        <v>27</v>
      </c>
      <c r="D6" s="8" t="s">
        <v>11</v>
      </c>
      <c r="E6" s="3">
        <v>176.5</v>
      </c>
      <c r="F6" s="3">
        <v>67</v>
      </c>
      <c r="G6" s="4">
        <f t="shared" si="0"/>
        <v>67.884615384615387</v>
      </c>
      <c r="H6" s="3">
        <v>1</v>
      </c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18&amp;R&amp;"-,Bold"&amp;12Judge :  
Lauren Larter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35"/>
  <sheetViews>
    <sheetView view="pageLayout" zoomScaleNormal="100" workbookViewId="0">
      <selection activeCell="C6" sqref="C6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6" customHeight="1" x14ac:dyDescent="0.25">
      <c r="A2" s="8" t="s">
        <v>63</v>
      </c>
      <c r="B2" s="8" t="s">
        <v>64</v>
      </c>
      <c r="C2" s="8" t="s">
        <v>65</v>
      </c>
      <c r="D2" s="8" t="s">
        <v>18</v>
      </c>
      <c r="E2" s="3">
        <v>156</v>
      </c>
      <c r="F2" s="3">
        <v>51</v>
      </c>
      <c r="G2" s="4">
        <f>+E2/2.4</f>
        <v>65</v>
      </c>
      <c r="H2" s="3">
        <v>1</v>
      </c>
    </row>
    <row r="3" spans="1:8" ht="36" customHeight="1" x14ac:dyDescent="0.25">
      <c r="A3" s="8" t="s">
        <v>60</v>
      </c>
      <c r="B3" s="8" t="s">
        <v>61</v>
      </c>
      <c r="C3" s="8" t="s">
        <v>62</v>
      </c>
      <c r="D3" s="8" t="s">
        <v>18</v>
      </c>
      <c r="E3" s="3">
        <v>155</v>
      </c>
      <c r="F3" s="3">
        <v>52</v>
      </c>
      <c r="G3" s="4">
        <f>+E3/2.4</f>
        <v>64.583333333333343</v>
      </c>
      <c r="H3" s="3">
        <v>2</v>
      </c>
    </row>
    <row r="4" spans="1:8" ht="33.75" customHeight="1" x14ac:dyDescent="0.25">
      <c r="A4" s="8" t="s">
        <v>48</v>
      </c>
      <c r="B4" s="8" t="s">
        <v>49</v>
      </c>
      <c r="C4" s="8" t="s">
        <v>50</v>
      </c>
      <c r="D4" s="8" t="s">
        <v>18</v>
      </c>
      <c r="E4" s="3">
        <v>149.5</v>
      </c>
      <c r="F4" s="3">
        <v>50</v>
      </c>
      <c r="G4" s="4">
        <f>+E4/2.4</f>
        <v>62.291666666666671</v>
      </c>
      <c r="H4" s="3">
        <v>3</v>
      </c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</sheetData>
  <sortState xmlns:xlrd2="http://schemas.microsoft.com/office/spreadsheetml/2017/richdata2" ref="A2:H4">
    <sortCondition ref="D2:D4"/>
    <sortCondition descending="1" ref="E2:E4"/>
    <sortCondition descending="1" ref="F2:F4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28
&amp;R&amp;"-,Bold"&amp;12Judge :  
Neil McHugh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13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4.42578125" bestFit="1" customWidth="1"/>
    <col min="2" max="3" width="30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60</v>
      </c>
      <c r="B2" s="8" t="s">
        <v>61</v>
      </c>
      <c r="C2" s="8" t="s">
        <v>62</v>
      </c>
      <c r="D2" s="8" t="s">
        <v>18</v>
      </c>
      <c r="E2" s="3">
        <v>172.5</v>
      </c>
      <c r="F2" s="3">
        <v>53</v>
      </c>
      <c r="G2" s="4">
        <f>+E2/2.6</f>
        <v>66.34615384615384</v>
      </c>
      <c r="H2" s="3">
        <v>1</v>
      </c>
    </row>
    <row r="3" spans="1:8" ht="36" customHeight="1" x14ac:dyDescent="0.25">
      <c r="A3" s="8" t="s">
        <v>46</v>
      </c>
      <c r="B3" s="8" t="s">
        <v>47</v>
      </c>
      <c r="C3" s="8" t="s">
        <v>75</v>
      </c>
      <c r="D3" s="3" t="s">
        <v>11</v>
      </c>
      <c r="E3" s="3">
        <v>162</v>
      </c>
      <c r="F3" s="3">
        <v>52</v>
      </c>
      <c r="G3" s="4">
        <f>+E3/2.6</f>
        <v>62.307692307692307</v>
      </c>
      <c r="H3" s="3">
        <v>1</v>
      </c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</sheetData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30&amp;R&amp;"-,Bold"&amp;12Judge :  
Lauren Larter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11"/>
  <sheetViews>
    <sheetView view="pageLayout" zoomScaleNormal="100" workbookViewId="0">
      <selection activeCell="B6" sqref="B6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  <col min="8" max="8" width="9.140625" style="9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ht="33" customHeight="1" x14ac:dyDescent="0.25">
      <c r="A2" s="8" t="s">
        <v>66</v>
      </c>
      <c r="B2" s="8" t="s">
        <v>67</v>
      </c>
      <c r="C2" s="8" t="s">
        <v>68</v>
      </c>
      <c r="D2" s="8" t="s">
        <v>18</v>
      </c>
      <c r="E2" s="3">
        <v>171</v>
      </c>
      <c r="F2" s="3">
        <v>55</v>
      </c>
      <c r="G2" s="5">
        <f>+E2/2.5</f>
        <v>68.400000000000006</v>
      </c>
      <c r="H2" s="10">
        <v>1</v>
      </c>
    </row>
    <row r="3" spans="1:8" ht="30" customHeight="1" x14ac:dyDescent="0.25">
      <c r="A3" s="8" t="s">
        <v>46</v>
      </c>
      <c r="B3" s="8" t="s">
        <v>47</v>
      </c>
      <c r="C3" s="8" t="s">
        <v>75</v>
      </c>
      <c r="D3" s="3" t="s">
        <v>11</v>
      </c>
      <c r="E3" s="3">
        <v>155.5</v>
      </c>
      <c r="F3" s="3">
        <v>50</v>
      </c>
      <c r="G3" s="5">
        <f>+E3/2.5</f>
        <v>62.2</v>
      </c>
      <c r="H3" s="10">
        <v>1</v>
      </c>
    </row>
    <row r="4" spans="1:8" ht="15.75" x14ac:dyDescent="0.25">
      <c r="A4" s="1"/>
      <c r="B4" s="1"/>
      <c r="C4" s="1"/>
      <c r="D4" s="1"/>
      <c r="E4" s="1"/>
      <c r="F4" s="1"/>
      <c r="G4" s="6"/>
      <c r="H4" s="11"/>
    </row>
    <row r="5" spans="1:8" ht="15.75" x14ac:dyDescent="0.25">
      <c r="A5" s="1"/>
      <c r="B5" s="1"/>
      <c r="C5" s="1"/>
      <c r="D5" s="1"/>
      <c r="E5" s="1"/>
      <c r="F5" s="1"/>
      <c r="G5" s="6"/>
      <c r="H5" s="11"/>
    </row>
    <row r="6" spans="1:8" ht="15.75" x14ac:dyDescent="0.25">
      <c r="A6" s="1"/>
      <c r="B6" s="1"/>
      <c r="C6" s="1"/>
      <c r="D6" s="1"/>
      <c r="E6" s="1"/>
      <c r="F6" s="1"/>
      <c r="G6" s="6"/>
      <c r="H6" s="11"/>
    </row>
    <row r="7" spans="1:8" ht="15.75" x14ac:dyDescent="0.25">
      <c r="A7" s="1"/>
      <c r="B7" s="1"/>
      <c r="C7" s="1"/>
      <c r="D7" s="1"/>
      <c r="E7" s="1"/>
      <c r="F7" s="1"/>
      <c r="G7" s="6"/>
      <c r="H7" s="11"/>
    </row>
    <row r="8" spans="1:8" ht="15.75" x14ac:dyDescent="0.25">
      <c r="A8" s="1"/>
      <c r="B8" s="1"/>
      <c r="C8" s="1"/>
      <c r="D8" s="1"/>
      <c r="E8" s="1"/>
      <c r="F8" s="1"/>
      <c r="G8" s="6"/>
      <c r="H8" s="11"/>
    </row>
    <row r="9" spans="1:8" ht="15.75" x14ac:dyDescent="0.25">
      <c r="A9" s="1"/>
      <c r="B9" s="1"/>
      <c r="C9" s="1"/>
      <c r="D9" s="1"/>
      <c r="E9" s="1"/>
      <c r="F9" s="1"/>
      <c r="G9" s="6"/>
      <c r="H9" s="11"/>
    </row>
    <row r="10" spans="1:8" ht="15.75" x14ac:dyDescent="0.25">
      <c r="A10" s="1"/>
      <c r="B10" s="1"/>
      <c r="C10" s="1"/>
      <c r="D10" s="1"/>
      <c r="E10" s="1"/>
      <c r="F10" s="1"/>
      <c r="G10" s="6"/>
      <c r="H10" s="11"/>
    </row>
    <row r="11" spans="1:8" ht="15.75" x14ac:dyDescent="0.25">
      <c r="A11" s="1"/>
      <c r="B11" s="1"/>
      <c r="C11" s="1"/>
      <c r="D11" s="1"/>
      <c r="E11" s="1"/>
      <c r="F11" s="1"/>
      <c r="G11" s="6"/>
      <c r="H11" s="11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44
&amp;R&amp;"-,Bold"&amp;12Judge :
Neil McHugh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H11"/>
  <sheetViews>
    <sheetView view="pageLayout" zoomScaleNormal="100" workbookViewId="0">
      <selection activeCell="C7" sqref="C7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ht="33" customHeight="1" x14ac:dyDescent="0.25">
      <c r="A2" s="8" t="s">
        <v>69</v>
      </c>
      <c r="B2" s="8" t="s">
        <v>70</v>
      </c>
      <c r="C2" s="8" t="s">
        <v>71</v>
      </c>
      <c r="D2" s="8" t="s">
        <v>18</v>
      </c>
      <c r="E2" s="3">
        <v>185</v>
      </c>
      <c r="F2" s="3">
        <v>53</v>
      </c>
      <c r="G2" s="5">
        <v>66.069999999999993</v>
      </c>
      <c r="H2" s="3">
        <v>1</v>
      </c>
    </row>
    <row r="3" spans="1:8" ht="30" customHeight="1" x14ac:dyDescent="0.25">
      <c r="A3" s="8" t="s">
        <v>72</v>
      </c>
      <c r="B3" s="8" t="s">
        <v>73</v>
      </c>
      <c r="C3" s="8" t="s">
        <v>74</v>
      </c>
      <c r="D3" s="8" t="s">
        <v>18</v>
      </c>
      <c r="E3" s="3">
        <v>183</v>
      </c>
      <c r="F3" s="3">
        <v>53</v>
      </c>
      <c r="G3" s="5">
        <v>65.36</v>
      </c>
      <c r="H3" s="3">
        <v>2</v>
      </c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</sheetData>
  <sortState xmlns:xlrd2="http://schemas.microsoft.com/office/spreadsheetml/2017/richdata2" ref="A2:H3">
    <sortCondition ref="H2:H3"/>
  </sortState>
  <pageMargins left="0.7" right="0.7" top="0.75" bottom="0.75" header="0.3" footer="0.3"/>
  <pageSetup paperSize="9" orientation="landscape" r:id="rId1"/>
  <headerFooter>
    <oddHeader>&amp;L&amp;"-,Bold"&amp;12Class 8&amp;C&amp;"-,Bold"&amp;12Elementary 50&amp;R&amp;"-,Bold"&amp;12Judge :
Neil McHugh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8"/>
  <sheetViews>
    <sheetView view="pageLayout" zoomScaleNormal="100" workbookViewId="0">
      <selection activeCell="C9" sqref="C9"/>
    </sheetView>
  </sheetViews>
  <sheetFormatPr defaultColWidth="9.140625" defaultRowHeight="15" x14ac:dyDescent="0.25"/>
  <cols>
    <col min="1" max="1" width="6.42578125" customWidth="1"/>
    <col min="2" max="3" width="30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ht="33" customHeight="1" x14ac:dyDescent="0.25">
      <c r="A2" s="8" t="s">
        <v>69</v>
      </c>
      <c r="B2" s="8" t="s">
        <v>70</v>
      </c>
      <c r="C2" s="8" t="s">
        <v>71</v>
      </c>
      <c r="D2" s="8" t="s">
        <v>18</v>
      </c>
      <c r="E2" s="3">
        <v>188.5</v>
      </c>
      <c r="F2" s="3">
        <v>52</v>
      </c>
      <c r="G2" s="5">
        <f>+E2/2.9</f>
        <v>65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</sheetData>
  <pageMargins left="0.7" right="0.7" top="0.75" bottom="0.75" header="0.3" footer="0.3"/>
  <pageSetup paperSize="9" orientation="landscape" r:id="rId1"/>
  <headerFooter>
    <oddHeader>&amp;L&amp;"-,Bold"&amp;12Class 8&amp;C&amp;"-,Bold"&amp;12 Medium 63&amp;R&amp;"-,Bold"&amp;12Judge :
Neil McHugh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2022-09-01T09:35:48Z</cp:lastPrinted>
  <dcterms:created xsi:type="dcterms:W3CDTF">2013-10-27T09:18:44Z</dcterms:created>
  <dcterms:modified xsi:type="dcterms:W3CDTF">2022-09-01T19:32:04Z</dcterms:modified>
</cp:coreProperties>
</file>