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https://d.docs.live.net/f15b9412ae99cead/BF/Aff dressage/"/>
    </mc:Choice>
  </mc:AlternateContent>
  <xr:revisionPtr revIDLastSave="127" documentId="8_{1CC51010-68A0-4AD3-B162-8C7B69CEB722}" xr6:coauthVersionLast="47" xr6:coauthVersionMax="47" xr10:uidLastSave="{36C2B4D0-339F-4DF3-8CF9-2F923726402D}"/>
  <bookViews>
    <workbookView xWindow="-120" yWindow="-120" windowWidth="20730" windowHeight="11160" firstSheet="6" activeTab="10" xr2:uid="{00000000-000D-0000-FFFF-FFFF00000000}"/>
  </bookViews>
  <sheets>
    <sheet name="Class 1 Prelim  17a" sheetId="4" r:id="rId1"/>
    <sheet name="Class 2 Prelim 19 Q" sheetId="5" r:id="rId2"/>
    <sheet name="Class 3 Novice 23 " sheetId="6" r:id="rId3"/>
    <sheet name="Class 4 Novice 37aQ" sheetId="7" r:id="rId4"/>
    <sheet name="Class 5 Ele 45" sheetId="8" r:id="rId5"/>
    <sheet name="Class 6 Ele 59 Q" sheetId="9" r:id="rId6"/>
    <sheet name="Class 7 Medium 69" sheetId="10" r:id="rId7"/>
    <sheet name="Class 8 Med 75 Q" sheetId="11" r:id="rId8"/>
    <sheet name="Class 9 AM91 Q" sheetId="21" r:id="rId9"/>
    <sheet name="Class 10 AM98 Q" sheetId="12" r:id="rId10"/>
    <sheet name="Class 12 PSG" sheetId="23" r:id="rId1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2" i="23" l="1"/>
  <c r="I13" i="23"/>
  <c r="I17" i="23"/>
  <c r="I16" i="7"/>
  <c r="I11" i="6"/>
  <c r="I16" i="6"/>
  <c r="I14" i="6"/>
  <c r="I13" i="6"/>
  <c r="I12" i="6"/>
  <c r="I17" i="6"/>
  <c r="I15" i="6"/>
  <c r="I11" i="5"/>
  <c r="I12" i="5"/>
  <c r="I16" i="23"/>
  <c r="I14" i="23"/>
  <c r="I11" i="23"/>
  <c r="I15" i="23"/>
  <c r="I12" i="12"/>
  <c r="I11" i="12"/>
  <c r="I12" i="21"/>
  <c r="I11" i="21"/>
  <c r="I11" i="11"/>
  <c r="I12" i="11"/>
  <c r="I11" i="10"/>
  <c r="I11" i="9"/>
  <c r="I11" i="8"/>
  <c r="I11" i="7"/>
  <c r="I18" i="7"/>
  <c r="I12" i="7"/>
  <c r="I17" i="7"/>
  <c r="I13" i="7"/>
  <c r="I14" i="7"/>
  <c r="I15" i="7"/>
  <c r="I12" i="4"/>
  <c r="I13" i="4"/>
  <c r="I11" i="4"/>
</calcChain>
</file>

<file path=xl/sharedStrings.xml><?xml version="1.0" encoding="utf-8"?>
<sst xmlns="http://schemas.openxmlformats.org/spreadsheetml/2006/main" count="439" uniqueCount="181">
  <si>
    <t>Place</t>
  </si>
  <si>
    <t>Bridle No</t>
  </si>
  <si>
    <t>Rider</t>
  </si>
  <si>
    <t>Membership #</t>
  </si>
  <si>
    <t>Horse</t>
  </si>
  <si>
    <t>Registration #</t>
  </si>
  <si>
    <t xml:space="preserve">Section </t>
  </si>
  <si>
    <t>Total at C</t>
  </si>
  <si>
    <t>%</t>
  </si>
  <si>
    <t>Col</t>
  </si>
  <si>
    <t xml:space="preserve">Organiser : Jackie Jones </t>
  </si>
  <si>
    <t>Test/Class : P17a / 1</t>
  </si>
  <si>
    <t>Gold</t>
  </si>
  <si>
    <t>Bronze</t>
  </si>
  <si>
    <t>Silver</t>
  </si>
  <si>
    <t>Total Points: 290</t>
  </si>
  <si>
    <t>Venue : Brook Farm Equestrian Centre</t>
  </si>
  <si>
    <t>Test/Class : P19 / 2</t>
  </si>
  <si>
    <t>Total Points: 240</t>
  </si>
  <si>
    <t>Organiser : Jackie Jones</t>
  </si>
  <si>
    <t>Total Points: 270</t>
  </si>
  <si>
    <t>Test/Class : N37a / 4</t>
  </si>
  <si>
    <t>Total Points: 390</t>
  </si>
  <si>
    <t>Time</t>
  </si>
  <si>
    <t>19</t>
  </si>
  <si>
    <t>21</t>
  </si>
  <si>
    <t>12</t>
  </si>
  <si>
    <t xml:space="preserve">Time </t>
  </si>
  <si>
    <t>6</t>
  </si>
  <si>
    <t>11</t>
  </si>
  <si>
    <t>10</t>
  </si>
  <si>
    <t>14</t>
  </si>
  <si>
    <t>24</t>
  </si>
  <si>
    <t>1</t>
  </si>
  <si>
    <t>Venue : Brook Farm EC</t>
  </si>
  <si>
    <t>16</t>
  </si>
  <si>
    <t>18</t>
  </si>
  <si>
    <t>23</t>
  </si>
  <si>
    <t>25</t>
  </si>
  <si>
    <t>27</t>
  </si>
  <si>
    <t>4</t>
  </si>
  <si>
    <t>9</t>
  </si>
  <si>
    <t>Total Points: 340</t>
  </si>
  <si>
    <t>2</t>
  </si>
  <si>
    <t>Test/Class : PSG / 12</t>
  </si>
  <si>
    <t>Total Points: 380</t>
  </si>
  <si>
    <t xml:space="preserve">Place </t>
  </si>
  <si>
    <t>Test/Class : 3 /N23</t>
  </si>
  <si>
    <t xml:space="preserve">Test/Class : E45 /5 </t>
  </si>
  <si>
    <t>Test/Class : AM91 / 9</t>
  </si>
  <si>
    <t>Test/Class : AM 98 / 10</t>
  </si>
  <si>
    <t>8</t>
  </si>
  <si>
    <t>Test/Class : 6 / E59</t>
  </si>
  <si>
    <t>Total Points: 320</t>
  </si>
  <si>
    <t>Test/Class : 7 / M69</t>
  </si>
  <si>
    <t>Total Points: 330</t>
  </si>
  <si>
    <t>Test/Class : M75 / 8</t>
  </si>
  <si>
    <t>Total Points: 370</t>
  </si>
  <si>
    <t>Claire Knowles</t>
  </si>
  <si>
    <t>23493</t>
  </si>
  <si>
    <t>Singing Skyjacker</t>
  </si>
  <si>
    <t>56332</t>
  </si>
  <si>
    <t>7</t>
  </si>
  <si>
    <t>Jessica Williams</t>
  </si>
  <si>
    <t>59196</t>
  </si>
  <si>
    <t>Westoak Malbec</t>
  </si>
  <si>
    <t>52973</t>
  </si>
  <si>
    <t>22</t>
  </si>
  <si>
    <t>Louise Mcdonald</t>
  </si>
  <si>
    <t>182001</t>
  </si>
  <si>
    <t>Belinda Spence</t>
  </si>
  <si>
    <t>113832</t>
  </si>
  <si>
    <t>28</t>
  </si>
  <si>
    <t>26</t>
  </si>
  <si>
    <t>Event Type : BD Reg I-PSG</t>
  </si>
  <si>
    <t>Start Date : 9 September 2022</t>
  </si>
  <si>
    <t xml:space="preserve">Judge(s) : Neil McHugh </t>
  </si>
  <si>
    <t>Sarah Turner</t>
  </si>
  <si>
    <t>95974</t>
  </si>
  <si>
    <t>ABBOTTSVALE DARCEY</t>
  </si>
  <si>
    <t>1947304</t>
  </si>
  <si>
    <t>Lorraine Morris</t>
  </si>
  <si>
    <t>1046454</t>
  </si>
  <si>
    <t>Twiggy T</t>
  </si>
  <si>
    <t>1730410</t>
  </si>
  <si>
    <t>Alison Gurney</t>
  </si>
  <si>
    <t>1411531</t>
  </si>
  <si>
    <t>Bernaya Hit</t>
  </si>
  <si>
    <t>1847193</t>
  </si>
  <si>
    <t>3</t>
  </si>
  <si>
    <t>Sophie Bell</t>
  </si>
  <si>
    <t>1917448</t>
  </si>
  <si>
    <t>Cobra XS</t>
  </si>
  <si>
    <t>1946760</t>
  </si>
  <si>
    <t>5</t>
  </si>
  <si>
    <t>Hegglelane Holly Berry</t>
  </si>
  <si>
    <t>1942299</t>
  </si>
  <si>
    <t>Tahley Reeve-Smith</t>
  </si>
  <si>
    <t>45136</t>
  </si>
  <si>
    <t>Wunderkind ZB</t>
  </si>
  <si>
    <t>1942728</t>
  </si>
  <si>
    <t>Debbie Bond</t>
  </si>
  <si>
    <t>1510123</t>
  </si>
  <si>
    <t>Liz do Carrefe</t>
  </si>
  <si>
    <t>1947368</t>
  </si>
  <si>
    <t>Daisy Adamson</t>
  </si>
  <si>
    <t>1919997</t>
  </si>
  <si>
    <t>Sugar Rush I</t>
  </si>
  <si>
    <t>1942376</t>
  </si>
  <si>
    <t>Urszula Russek</t>
  </si>
  <si>
    <t>1611063</t>
  </si>
  <si>
    <t>Forever Young MFS</t>
  </si>
  <si>
    <t>1941223</t>
  </si>
  <si>
    <t>Shelly Reeve-Smith</t>
  </si>
  <si>
    <t>82821</t>
  </si>
  <si>
    <t>Romanno Free Spirit</t>
  </si>
  <si>
    <t>1940565</t>
  </si>
  <si>
    <t>Madisen Hall</t>
  </si>
  <si>
    <t>1916477</t>
  </si>
  <si>
    <t>Zorro 2</t>
  </si>
  <si>
    <t>1937442</t>
  </si>
  <si>
    <t>Suzanne Dipple</t>
  </si>
  <si>
    <t>403124</t>
  </si>
  <si>
    <t>Sanson De Ligero</t>
  </si>
  <si>
    <t>1945617</t>
  </si>
  <si>
    <t>Sandie Gibbs</t>
  </si>
  <si>
    <t>58165</t>
  </si>
  <si>
    <t>Finnegan X</t>
  </si>
  <si>
    <t>1931742</t>
  </si>
  <si>
    <t xml:space="preserve">Judge(s) : Lesley Burling </t>
  </si>
  <si>
    <t>Judge(s) : Lesley Burling</t>
  </si>
  <si>
    <t>Maria Carrasco</t>
  </si>
  <si>
    <t>1810067</t>
  </si>
  <si>
    <t>Corlita</t>
  </si>
  <si>
    <t>1830131</t>
  </si>
  <si>
    <t>Event Type : Reg BD I - PSG</t>
  </si>
  <si>
    <t>Jodie Smith</t>
  </si>
  <si>
    <t>171930</t>
  </si>
  <si>
    <t>Amber V</t>
  </si>
  <si>
    <t>1534555</t>
  </si>
  <si>
    <t>13</t>
  </si>
  <si>
    <t>Claire Fielding</t>
  </si>
  <si>
    <t>123692</t>
  </si>
  <si>
    <t>Fernando XI</t>
  </si>
  <si>
    <t>1834405</t>
  </si>
  <si>
    <t>Nicola Bell</t>
  </si>
  <si>
    <t>65773</t>
  </si>
  <si>
    <t>Flores L</t>
  </si>
  <si>
    <t>1530812</t>
  </si>
  <si>
    <t>Laragh Osman</t>
  </si>
  <si>
    <t>233820</t>
  </si>
  <si>
    <t>Intergalatic Aimbry</t>
  </si>
  <si>
    <t>1733338</t>
  </si>
  <si>
    <t>Kate Humphrey-Lear</t>
  </si>
  <si>
    <t>188166</t>
  </si>
  <si>
    <t>OSH Furisan</t>
  </si>
  <si>
    <t>49251</t>
  </si>
  <si>
    <t>Lucy Davies</t>
  </si>
  <si>
    <t>220744</t>
  </si>
  <si>
    <t>Irodios</t>
  </si>
  <si>
    <t>1731978</t>
  </si>
  <si>
    <t>Sonnen Prinz 3</t>
  </si>
  <si>
    <t>1731961</t>
  </si>
  <si>
    <t>Claudia Davis</t>
  </si>
  <si>
    <t>1410178</t>
  </si>
  <si>
    <t>Fergus RT</t>
  </si>
  <si>
    <t>1634905</t>
  </si>
  <si>
    <t>Zander</t>
  </si>
  <si>
    <t>44387</t>
  </si>
  <si>
    <t>1G</t>
  </si>
  <si>
    <t>2G</t>
  </si>
  <si>
    <t>1B</t>
  </si>
  <si>
    <t>1G (1st)</t>
  </si>
  <si>
    <t>1S</t>
  </si>
  <si>
    <t>2S</t>
  </si>
  <si>
    <t>3S</t>
  </si>
  <si>
    <t>4S</t>
  </si>
  <si>
    <t>5S</t>
  </si>
  <si>
    <t>6S</t>
  </si>
  <si>
    <t>1S (1st)</t>
  </si>
  <si>
    <t>2B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</si>
</sst>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9"/>
      <color rgb="FF000000"/>
      <name val="Calibri"/>
      <family val="2"/>
    </font>
    <font>
      <b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2"/>
      <color rgb="FF000000"/>
      <name val="Calibri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</font>
    <font>
      <b/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E2E2E2"/>
        <bgColor rgb="FF000000"/>
      </patternFill>
    </fill>
    <fill>
      <patternFill patternType="solid">
        <fgColor rgb="FFFFFFFF"/>
        <bgColor rgb="FF000000"/>
      </patternFill>
    </fill>
  </fills>
  <borders count="6">
    <border>
      <left/>
      <right/>
      <top/>
      <bottom/>
      <diagonal/>
    </border>
    <border>
      <left style="thin">
        <color rgb="FF1D3441"/>
      </left>
      <right style="thin">
        <color rgb="FF1D3441"/>
      </right>
      <top style="thin">
        <color rgb="FF1D3441"/>
      </top>
      <bottom style="thin">
        <color rgb="FF1D344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1D3441"/>
      </left>
      <right style="thin">
        <color rgb="FF1D3441"/>
      </right>
      <top style="thin">
        <color rgb="FF1D3441"/>
      </top>
      <bottom/>
      <diagonal/>
    </border>
    <border>
      <left style="thin">
        <color rgb="FF1D3441"/>
      </left>
      <right/>
      <top style="thin">
        <color rgb="FF1D344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0" fillId="0" borderId="2" xfId="0" applyBorder="1"/>
    <xf numFmtId="0" fontId="2" fillId="0" borderId="0" xfId="1" applyFont="1"/>
    <xf numFmtId="0" fontId="4" fillId="0" borderId="0" xfId="0" applyFont="1"/>
    <xf numFmtId="0" fontId="6" fillId="2" borderId="1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left"/>
    </xf>
    <xf numFmtId="0" fontId="6" fillId="2" borderId="2" xfId="1" applyFont="1" applyFill="1" applyBorder="1" applyAlignment="1">
      <alignment horizontal="center"/>
    </xf>
    <xf numFmtId="0" fontId="6" fillId="2" borderId="2" xfId="1" applyFont="1" applyFill="1" applyBorder="1" applyAlignment="1">
      <alignment horizontal="left"/>
    </xf>
    <xf numFmtId="0" fontId="6" fillId="2" borderId="4" xfId="1" applyFont="1" applyFill="1" applyBorder="1" applyAlignment="1">
      <alignment horizontal="center"/>
    </xf>
    <xf numFmtId="0" fontId="0" fillId="0" borderId="0" xfId="0" applyAlignment="1">
      <alignment horizontal="right"/>
    </xf>
    <xf numFmtId="0" fontId="2" fillId="0" borderId="0" xfId="1" applyFont="1" applyAlignment="1">
      <alignment horizontal="right"/>
    </xf>
    <xf numFmtId="0" fontId="6" fillId="2" borderId="3" xfId="1" applyFont="1" applyFill="1" applyBorder="1" applyAlignment="1">
      <alignment horizontal="right"/>
    </xf>
    <xf numFmtId="0" fontId="0" fillId="0" borderId="2" xfId="0" applyBorder="1" applyAlignment="1">
      <alignment horizontal="right"/>
    </xf>
    <xf numFmtId="0" fontId="7" fillId="0" borderId="2" xfId="0" applyFont="1" applyBorder="1" applyAlignment="1">
      <alignment horizontal="right"/>
    </xf>
    <xf numFmtId="0" fontId="1" fillId="0" borderId="2" xfId="1" applyBorder="1" applyAlignment="1">
      <alignment horizontal="right"/>
    </xf>
    <xf numFmtId="0" fontId="8" fillId="0" borderId="2" xfId="0" applyFont="1" applyBorder="1"/>
    <xf numFmtId="20" fontId="8" fillId="0" borderId="2" xfId="0" applyNumberFormat="1" applyFont="1" applyBorder="1" applyAlignment="1">
      <alignment horizontal="left"/>
    </xf>
    <xf numFmtId="0" fontId="8" fillId="0" borderId="2" xfId="0" applyFont="1" applyBorder="1" applyAlignment="1">
      <alignment horizontal="right"/>
    </xf>
    <xf numFmtId="0" fontId="10" fillId="2" borderId="2" xfId="1" applyFont="1" applyFill="1" applyBorder="1" applyAlignment="1">
      <alignment horizontal="center"/>
    </xf>
    <xf numFmtId="0" fontId="10" fillId="2" borderId="2" xfId="1" applyFont="1" applyFill="1" applyBorder="1" applyAlignment="1">
      <alignment horizontal="left"/>
    </xf>
    <xf numFmtId="0" fontId="7" fillId="0" borderId="2" xfId="0" applyFont="1" applyBorder="1"/>
    <xf numFmtId="10" fontId="7" fillId="0" borderId="2" xfId="0" applyNumberFormat="1" applyFont="1" applyBorder="1"/>
    <xf numFmtId="10" fontId="0" fillId="0" borderId="0" xfId="0" applyNumberFormat="1"/>
    <xf numFmtId="10" fontId="2" fillId="0" borderId="0" xfId="1" applyNumberFormat="1" applyFont="1"/>
    <xf numFmtId="10" fontId="10" fillId="2" borderId="2" xfId="1" applyNumberFormat="1" applyFont="1" applyFill="1" applyBorder="1" applyAlignment="1">
      <alignment horizontal="center"/>
    </xf>
    <xf numFmtId="10" fontId="7" fillId="0" borderId="2" xfId="0" applyNumberFormat="1" applyFont="1" applyBorder="1" applyAlignment="1">
      <alignment horizontal="right"/>
    </xf>
    <xf numFmtId="10" fontId="6" fillId="2" borderId="2" xfId="1" applyNumberFormat="1" applyFont="1" applyFill="1" applyBorder="1" applyAlignment="1">
      <alignment horizontal="center"/>
    </xf>
    <xf numFmtId="10" fontId="8" fillId="0" borderId="2" xfId="0" applyNumberFormat="1" applyFont="1" applyBorder="1"/>
    <xf numFmtId="10" fontId="6" fillId="2" borderId="3" xfId="1" applyNumberFormat="1" applyFont="1" applyFill="1" applyBorder="1" applyAlignment="1">
      <alignment horizontal="center"/>
    </xf>
    <xf numFmtId="10" fontId="8" fillId="0" borderId="2" xfId="0" applyNumberFormat="1" applyFont="1" applyBorder="1" applyAlignment="1">
      <alignment horizontal="right"/>
    </xf>
    <xf numFmtId="10" fontId="9" fillId="3" borderId="2" xfId="1" applyNumberFormat="1" applyFont="1" applyFill="1" applyBorder="1" applyAlignment="1">
      <alignment horizontal="right"/>
    </xf>
    <xf numFmtId="10" fontId="6" fillId="2" borderId="1" xfId="1" applyNumberFormat="1" applyFont="1" applyFill="1" applyBorder="1" applyAlignment="1">
      <alignment horizontal="center"/>
    </xf>
    <xf numFmtId="0" fontId="8" fillId="0" borderId="5" xfId="0" applyFont="1" applyBorder="1"/>
    <xf numFmtId="0" fontId="8" fillId="0" borderId="5" xfId="0" applyFont="1" applyBorder="1" applyAlignment="1">
      <alignment horizontal="right"/>
    </xf>
    <xf numFmtId="0" fontId="0" fillId="0" borderId="5" xfId="0" applyBorder="1"/>
    <xf numFmtId="0" fontId="0" fillId="0" borderId="5" xfId="0" applyBorder="1" applyAlignment="1">
      <alignment horizontal="right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4"/>
  <sheetViews>
    <sheetView workbookViewId="0">
      <selection activeCell="I14" sqref="I14"/>
    </sheetView>
  </sheetViews>
  <sheetFormatPr defaultRowHeight="15" x14ac:dyDescent="0.25"/>
  <cols>
    <col min="3" max="3" width="24.28515625" customWidth="1"/>
    <col min="5" max="5" width="30.42578125" customWidth="1"/>
    <col min="9" max="9" width="9.140625" style="23"/>
  </cols>
  <sheetData>
    <row r="1" spans="1:10" ht="18.75" x14ac:dyDescent="0.3">
      <c r="A1" s="3" t="s">
        <v>16</v>
      </c>
    </row>
    <row r="2" spans="1:10" ht="18.75" x14ac:dyDescent="0.3">
      <c r="A2" s="3" t="s">
        <v>10</v>
      </c>
    </row>
    <row r="3" spans="1:10" ht="18.75" x14ac:dyDescent="0.3">
      <c r="A3" s="3" t="s">
        <v>74</v>
      </c>
    </row>
    <row r="4" spans="1:10" ht="18.75" x14ac:dyDescent="0.3">
      <c r="A4" s="3" t="s">
        <v>75</v>
      </c>
    </row>
    <row r="5" spans="1:10" ht="18.75" x14ac:dyDescent="0.3">
      <c r="A5" s="3" t="s">
        <v>11</v>
      </c>
    </row>
    <row r="6" spans="1:10" ht="18.75" x14ac:dyDescent="0.3">
      <c r="A6" s="3" t="s">
        <v>15</v>
      </c>
    </row>
    <row r="7" spans="1:10" ht="18.75" x14ac:dyDescent="0.3">
      <c r="A7" s="3" t="s">
        <v>76</v>
      </c>
    </row>
    <row r="9" spans="1:10" x14ac:dyDescent="0.25">
      <c r="A9" s="2"/>
      <c r="B9" s="2"/>
      <c r="C9" s="2"/>
      <c r="D9" s="2"/>
      <c r="E9" s="2"/>
      <c r="F9" s="2"/>
      <c r="G9" s="2"/>
      <c r="H9" s="2"/>
      <c r="I9" s="24"/>
      <c r="J9" s="2"/>
    </row>
    <row r="10" spans="1:10" x14ac:dyDescent="0.25">
      <c r="A10" s="19" t="s">
        <v>46</v>
      </c>
      <c r="B10" s="20" t="s">
        <v>1</v>
      </c>
      <c r="C10" s="20" t="s">
        <v>2</v>
      </c>
      <c r="D10" s="20" t="s">
        <v>3</v>
      </c>
      <c r="E10" s="20" t="s">
        <v>4</v>
      </c>
      <c r="F10" s="20" t="s">
        <v>5</v>
      </c>
      <c r="G10" s="19" t="s">
        <v>6</v>
      </c>
      <c r="H10" s="19" t="s">
        <v>7</v>
      </c>
      <c r="I10" s="25" t="s">
        <v>8</v>
      </c>
      <c r="J10" s="19" t="s">
        <v>9</v>
      </c>
    </row>
    <row r="11" spans="1:10" ht="20.100000000000001" customHeight="1" x14ac:dyDescent="0.25">
      <c r="A11" s="16" t="s">
        <v>169</v>
      </c>
      <c r="B11" s="16" t="s">
        <v>62</v>
      </c>
      <c r="C11" s="16" t="s">
        <v>77</v>
      </c>
      <c r="D11" s="16" t="s">
        <v>78</v>
      </c>
      <c r="E11" s="16" t="s">
        <v>79</v>
      </c>
      <c r="F11" s="16" t="s">
        <v>80</v>
      </c>
      <c r="G11" s="16" t="s">
        <v>12</v>
      </c>
      <c r="H11" s="21">
        <v>201</v>
      </c>
      <c r="I11" s="22">
        <f>H11/290</f>
        <v>0.69310344827586212</v>
      </c>
      <c r="J11" s="21">
        <v>70</v>
      </c>
    </row>
    <row r="12" spans="1:10" ht="20.100000000000001" customHeight="1" x14ac:dyDescent="0.25">
      <c r="A12" s="16" t="s">
        <v>170</v>
      </c>
      <c r="B12" s="16" t="s">
        <v>30</v>
      </c>
      <c r="C12" s="16" t="s">
        <v>85</v>
      </c>
      <c r="D12" s="16" t="s">
        <v>86</v>
      </c>
      <c r="E12" s="16" t="s">
        <v>87</v>
      </c>
      <c r="F12" s="16" t="s">
        <v>88</v>
      </c>
      <c r="G12" s="16" t="s">
        <v>12</v>
      </c>
      <c r="H12" s="1">
        <v>179</v>
      </c>
      <c r="I12" s="22">
        <f>H12/290</f>
        <v>0.61724137931034484</v>
      </c>
      <c r="J12" s="1">
        <v>63</v>
      </c>
    </row>
    <row r="13" spans="1:10" ht="20.100000000000001" customHeight="1" x14ac:dyDescent="0.25">
      <c r="A13" s="16" t="s">
        <v>171</v>
      </c>
      <c r="B13" s="16" t="s">
        <v>43</v>
      </c>
      <c r="C13" s="16" t="s">
        <v>81</v>
      </c>
      <c r="D13" s="16" t="s">
        <v>82</v>
      </c>
      <c r="E13" s="16" t="s">
        <v>83</v>
      </c>
      <c r="F13" s="16" t="s">
        <v>84</v>
      </c>
      <c r="G13" s="16" t="s">
        <v>13</v>
      </c>
      <c r="H13" s="14">
        <v>197</v>
      </c>
      <c r="I13" s="22">
        <f>H13/290</f>
        <v>0.67931034482758623</v>
      </c>
      <c r="J13" s="14">
        <v>69</v>
      </c>
    </row>
    <row r="14" spans="1:10" ht="20.100000000000001" customHeight="1" x14ac:dyDescent="0.25">
      <c r="A14" s="16"/>
      <c r="B14" s="16"/>
      <c r="C14" s="16"/>
      <c r="D14" s="16"/>
      <c r="E14" s="16"/>
      <c r="F14" s="16"/>
      <c r="G14" s="16"/>
      <c r="H14" s="21"/>
      <c r="I14" s="22"/>
      <c r="J14" s="21"/>
    </row>
  </sheetData>
  <sortState xmlns:xlrd2="http://schemas.microsoft.com/office/spreadsheetml/2017/richdata2" ref="A11:J13">
    <sortCondition ref="G11:G13" customList="Gold,Silver,Bronze"/>
    <sortCondition descending="1" ref="H11:H13"/>
    <sortCondition descending="1" ref="J11:J13"/>
  </sortState>
  <pageMargins left="0.7" right="0.7" top="0.75" bottom="0.75" header="0.3" footer="0.3"/>
  <pageSetup paperSize="9" orientation="landscape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20"/>
  <sheetViews>
    <sheetView workbookViewId="0">
      <selection activeCell="A12" sqref="A12"/>
    </sheetView>
  </sheetViews>
  <sheetFormatPr defaultRowHeight="15" x14ac:dyDescent="0.25"/>
  <cols>
    <col min="3" max="3" width="22.42578125" customWidth="1"/>
    <col min="5" max="5" width="20.85546875" customWidth="1"/>
    <col min="8" max="8" width="9.28515625" customWidth="1"/>
    <col min="9" max="9" width="9.140625" style="23"/>
  </cols>
  <sheetData>
    <row r="1" spans="1:10" ht="18.75" x14ac:dyDescent="0.3">
      <c r="A1" s="3" t="s">
        <v>16</v>
      </c>
    </row>
    <row r="2" spans="1:10" ht="18.75" x14ac:dyDescent="0.3">
      <c r="A2" s="3" t="s">
        <v>10</v>
      </c>
    </row>
    <row r="3" spans="1:10" ht="18.75" x14ac:dyDescent="0.3">
      <c r="A3" s="3" t="s">
        <v>74</v>
      </c>
    </row>
    <row r="4" spans="1:10" ht="18.75" x14ac:dyDescent="0.3">
      <c r="A4" s="3" t="s">
        <v>75</v>
      </c>
    </row>
    <row r="5" spans="1:10" ht="18.75" x14ac:dyDescent="0.3">
      <c r="A5" s="3" t="s">
        <v>50</v>
      </c>
    </row>
    <row r="6" spans="1:10" ht="18.75" x14ac:dyDescent="0.3">
      <c r="A6" s="3" t="s">
        <v>45</v>
      </c>
    </row>
    <row r="7" spans="1:10" ht="18.75" x14ac:dyDescent="0.3">
      <c r="A7" s="3" t="s">
        <v>129</v>
      </c>
    </row>
    <row r="9" spans="1:10" x14ac:dyDescent="0.25">
      <c r="A9" s="2"/>
      <c r="B9" s="2"/>
      <c r="C9" s="2"/>
      <c r="D9" s="2"/>
      <c r="E9" s="2"/>
      <c r="F9" s="2"/>
      <c r="G9" s="2"/>
      <c r="H9" s="2"/>
      <c r="I9" s="24"/>
      <c r="J9" s="2"/>
    </row>
    <row r="10" spans="1:10" ht="15.75" x14ac:dyDescent="0.25">
      <c r="A10" s="5" t="s">
        <v>0</v>
      </c>
      <c r="B10" s="6" t="s">
        <v>1</v>
      </c>
      <c r="C10" s="6" t="s">
        <v>2</v>
      </c>
      <c r="D10" s="6" t="s">
        <v>3</v>
      </c>
      <c r="E10" s="6" t="s">
        <v>4</v>
      </c>
      <c r="F10" s="6" t="s">
        <v>5</v>
      </c>
      <c r="G10" s="5" t="s">
        <v>6</v>
      </c>
      <c r="H10" s="5" t="s">
        <v>7</v>
      </c>
      <c r="I10" s="32" t="s">
        <v>8</v>
      </c>
      <c r="J10" s="4" t="s">
        <v>9</v>
      </c>
    </row>
    <row r="11" spans="1:10" ht="20.100000000000001" customHeight="1" x14ac:dyDescent="0.25">
      <c r="A11" s="16" t="s">
        <v>173</v>
      </c>
      <c r="B11" s="16" t="s">
        <v>140</v>
      </c>
      <c r="C11" s="16" t="s">
        <v>58</v>
      </c>
      <c r="D11" s="16" t="s">
        <v>59</v>
      </c>
      <c r="E11" s="16" t="s">
        <v>60</v>
      </c>
      <c r="F11" s="16" t="s">
        <v>61</v>
      </c>
      <c r="G11" s="16" t="s">
        <v>14</v>
      </c>
      <c r="H11" s="16">
        <v>276.5</v>
      </c>
      <c r="I11" s="30">
        <f>H11/380</f>
        <v>0.72763157894736841</v>
      </c>
      <c r="J11" s="16">
        <v>58</v>
      </c>
    </row>
    <row r="12" spans="1:10" ht="20.100000000000001" customHeight="1" x14ac:dyDescent="0.25">
      <c r="A12" s="16" t="s">
        <v>174</v>
      </c>
      <c r="B12" s="16" t="s">
        <v>73</v>
      </c>
      <c r="C12" s="16" t="s">
        <v>141</v>
      </c>
      <c r="D12" s="16" t="s">
        <v>142</v>
      </c>
      <c r="E12" s="16" t="s">
        <v>143</v>
      </c>
      <c r="F12" s="16" t="s">
        <v>144</v>
      </c>
      <c r="G12" s="16" t="s">
        <v>14</v>
      </c>
      <c r="H12" s="16">
        <v>265</v>
      </c>
      <c r="I12" s="30">
        <f>H12/380</f>
        <v>0.69736842105263153</v>
      </c>
      <c r="J12" s="18">
        <v>60</v>
      </c>
    </row>
    <row r="13" spans="1:10" ht="20.100000000000001" customHeight="1" x14ac:dyDescent="0.25">
      <c r="A13" s="16"/>
      <c r="B13" s="16"/>
      <c r="C13" s="16"/>
      <c r="D13" s="16"/>
      <c r="E13" s="16"/>
      <c r="F13" s="16"/>
      <c r="G13" s="16"/>
      <c r="H13" s="16"/>
      <c r="I13" s="30"/>
      <c r="J13" s="16"/>
    </row>
    <row r="14" spans="1:10" ht="20.100000000000001" customHeight="1" x14ac:dyDescent="0.25">
      <c r="A14" s="16"/>
      <c r="B14" s="16"/>
      <c r="C14" s="16"/>
      <c r="D14" s="16"/>
      <c r="E14" s="16"/>
      <c r="F14" s="16"/>
      <c r="G14" s="16"/>
      <c r="H14" s="16"/>
      <c r="I14" s="30"/>
      <c r="J14" s="16"/>
    </row>
    <row r="15" spans="1:10" ht="20.100000000000001" customHeight="1" x14ac:dyDescent="0.25">
      <c r="A15" s="16"/>
      <c r="B15" s="16"/>
      <c r="C15" s="16"/>
      <c r="D15" s="16"/>
      <c r="E15" s="16"/>
      <c r="F15" s="16"/>
      <c r="G15" s="16"/>
      <c r="H15" s="16"/>
      <c r="I15" s="30"/>
      <c r="J15" s="16"/>
    </row>
    <row r="18" spans="2:10" ht="18.75" x14ac:dyDescent="0.3">
      <c r="B18" s="37"/>
      <c r="C18" s="38"/>
      <c r="D18" s="38"/>
      <c r="E18" s="38"/>
      <c r="F18" s="38"/>
      <c r="G18" s="38"/>
      <c r="H18" s="38"/>
      <c r="I18" s="38"/>
      <c r="J18" s="38"/>
    </row>
    <row r="20" spans="2:10" ht="18.75" x14ac:dyDescent="0.3">
      <c r="B20" s="37"/>
      <c r="C20" s="37"/>
      <c r="D20" s="37"/>
      <c r="E20" s="37"/>
      <c r="F20" s="37"/>
      <c r="G20" s="37"/>
      <c r="H20" s="37"/>
      <c r="I20" s="37"/>
      <c r="J20" s="37"/>
    </row>
  </sheetData>
  <sortState xmlns:xlrd2="http://schemas.microsoft.com/office/spreadsheetml/2017/richdata2" ref="A11:J14">
    <sortCondition ref="G11:G14" customList="Gold,Silver,Bronze"/>
    <sortCondition descending="1" ref="H11:H14"/>
  </sortState>
  <mergeCells count="2">
    <mergeCell ref="B18:J18"/>
    <mergeCell ref="B20:J20"/>
  </mergeCells>
  <pageMargins left="0.7" right="0.7" top="0.75" bottom="0.75" header="0.3" footer="0.3"/>
  <pageSetup paperSize="9" orientation="landscape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E381C9-6803-4538-9BD3-ADE528BEEA0A}">
  <dimension ref="A1:J17"/>
  <sheetViews>
    <sheetView tabSelected="1" topLeftCell="A3" workbookViewId="0">
      <selection activeCell="E17" sqref="E17"/>
    </sheetView>
  </sheetViews>
  <sheetFormatPr defaultRowHeight="15" x14ac:dyDescent="0.25"/>
  <cols>
    <col min="3" max="3" width="22.85546875" customWidth="1"/>
    <col min="5" max="5" width="27.28515625" customWidth="1"/>
    <col min="6" max="6" width="12.85546875" customWidth="1"/>
    <col min="9" max="9" width="9.140625" style="23"/>
  </cols>
  <sheetData>
    <row r="1" spans="1:10" ht="18.75" x14ac:dyDescent="0.3">
      <c r="A1" s="3" t="s">
        <v>16</v>
      </c>
    </row>
    <row r="2" spans="1:10" ht="18.75" x14ac:dyDescent="0.3">
      <c r="A2" s="3" t="s">
        <v>10</v>
      </c>
    </row>
    <row r="3" spans="1:10" ht="18.75" x14ac:dyDescent="0.3">
      <c r="A3" s="3" t="s">
        <v>74</v>
      </c>
    </row>
    <row r="4" spans="1:10" ht="18.75" x14ac:dyDescent="0.3">
      <c r="A4" s="3" t="s">
        <v>75</v>
      </c>
    </row>
    <row r="5" spans="1:10" ht="18.75" x14ac:dyDescent="0.3">
      <c r="A5" s="3" t="s">
        <v>44</v>
      </c>
    </row>
    <row r="6" spans="1:10" ht="18.75" x14ac:dyDescent="0.3">
      <c r="A6" s="3" t="s">
        <v>42</v>
      </c>
    </row>
    <row r="7" spans="1:10" ht="18.75" x14ac:dyDescent="0.3">
      <c r="A7" s="3" t="s">
        <v>129</v>
      </c>
    </row>
    <row r="10" spans="1:10" ht="15.75" x14ac:dyDescent="0.25">
      <c r="A10" s="5" t="s">
        <v>0</v>
      </c>
      <c r="B10" s="6" t="s">
        <v>1</v>
      </c>
      <c r="C10" s="6" t="s">
        <v>2</v>
      </c>
      <c r="D10" s="6" t="s">
        <v>3</v>
      </c>
      <c r="E10" s="6" t="s">
        <v>4</v>
      </c>
      <c r="F10" s="6" t="s">
        <v>5</v>
      </c>
      <c r="G10" s="5" t="s">
        <v>6</v>
      </c>
      <c r="H10" s="5" t="s">
        <v>7</v>
      </c>
      <c r="I10" s="29" t="s">
        <v>8</v>
      </c>
      <c r="J10" s="5" t="s">
        <v>9</v>
      </c>
    </row>
    <row r="11" spans="1:10" ht="20.100000000000001" customHeight="1" x14ac:dyDescent="0.25">
      <c r="A11" s="16" t="s">
        <v>169</v>
      </c>
      <c r="B11" s="16" t="s">
        <v>29</v>
      </c>
      <c r="C11" s="16" t="s">
        <v>153</v>
      </c>
      <c r="D11" s="16" t="s">
        <v>154</v>
      </c>
      <c r="E11" s="16" t="s">
        <v>155</v>
      </c>
      <c r="F11" s="16" t="s">
        <v>156</v>
      </c>
      <c r="G11" s="16" t="s">
        <v>12</v>
      </c>
      <c r="H11" s="16">
        <v>239.5</v>
      </c>
      <c r="I11" s="28">
        <f>H11/340</f>
        <v>0.7044117647058824</v>
      </c>
      <c r="J11" s="16">
        <v>15</v>
      </c>
    </row>
    <row r="12" spans="1:10" ht="20.100000000000001" customHeight="1" x14ac:dyDescent="0.25">
      <c r="A12" s="16" t="s">
        <v>170</v>
      </c>
      <c r="B12" s="16" t="s">
        <v>67</v>
      </c>
      <c r="C12" s="16" t="s">
        <v>70</v>
      </c>
      <c r="D12" s="16" t="s">
        <v>71</v>
      </c>
      <c r="E12" s="16" t="s">
        <v>161</v>
      </c>
      <c r="F12" s="16" t="s">
        <v>162</v>
      </c>
      <c r="G12" s="16" t="s">
        <v>12</v>
      </c>
      <c r="H12" s="16">
        <v>236</v>
      </c>
      <c r="I12" s="28">
        <f>H12/340</f>
        <v>0.69411764705882351</v>
      </c>
      <c r="J12" s="16">
        <v>15</v>
      </c>
    </row>
    <row r="13" spans="1:10" ht="20.100000000000001" customHeight="1" x14ac:dyDescent="0.25">
      <c r="A13" s="16" t="s">
        <v>179</v>
      </c>
      <c r="B13" s="16" t="s">
        <v>38</v>
      </c>
      <c r="C13" s="16" t="s">
        <v>163</v>
      </c>
      <c r="D13" s="16" t="s">
        <v>164</v>
      </c>
      <c r="E13" s="16" t="s">
        <v>165</v>
      </c>
      <c r="F13" s="16" t="s">
        <v>166</v>
      </c>
      <c r="G13" s="16" t="s">
        <v>14</v>
      </c>
      <c r="H13" s="16">
        <v>240.5</v>
      </c>
      <c r="I13" s="28">
        <f>H13/340</f>
        <v>0.70735294117647063</v>
      </c>
      <c r="J13" s="16">
        <v>15</v>
      </c>
    </row>
    <row r="14" spans="1:10" ht="20.100000000000001" customHeight="1" x14ac:dyDescent="0.25">
      <c r="A14" s="16" t="s">
        <v>174</v>
      </c>
      <c r="B14" s="16" t="s">
        <v>24</v>
      </c>
      <c r="C14" s="16" t="s">
        <v>145</v>
      </c>
      <c r="D14" s="16" t="s">
        <v>146</v>
      </c>
      <c r="E14" s="16" t="s">
        <v>147</v>
      </c>
      <c r="F14" s="16" t="s">
        <v>148</v>
      </c>
      <c r="G14" s="16" t="s">
        <v>14</v>
      </c>
      <c r="H14" s="16">
        <v>231</v>
      </c>
      <c r="I14" s="28">
        <f>H14/340</f>
        <v>0.67941176470588238</v>
      </c>
      <c r="J14" s="16">
        <v>14</v>
      </c>
    </row>
    <row r="15" spans="1:10" ht="20.100000000000001" customHeight="1" x14ac:dyDescent="0.25">
      <c r="A15" s="16" t="s">
        <v>175</v>
      </c>
      <c r="B15" s="16" t="s">
        <v>39</v>
      </c>
      <c r="C15" s="16" t="s">
        <v>149</v>
      </c>
      <c r="D15" s="16" t="s">
        <v>150</v>
      </c>
      <c r="E15" s="16" t="s">
        <v>151</v>
      </c>
      <c r="F15" s="16" t="s">
        <v>152</v>
      </c>
      <c r="G15" s="16" t="s">
        <v>14</v>
      </c>
      <c r="H15" s="16">
        <v>222.5</v>
      </c>
      <c r="I15" s="28">
        <f>H15/340</f>
        <v>0.65441176470588236</v>
      </c>
      <c r="J15" s="16">
        <v>13</v>
      </c>
    </row>
    <row r="16" spans="1:10" ht="20.100000000000001" customHeight="1" x14ac:dyDescent="0.25">
      <c r="A16" s="16" t="s">
        <v>171</v>
      </c>
      <c r="B16" s="16" t="s">
        <v>35</v>
      </c>
      <c r="C16" s="16" t="s">
        <v>157</v>
      </c>
      <c r="D16" s="16" t="s">
        <v>158</v>
      </c>
      <c r="E16" s="16" t="s">
        <v>159</v>
      </c>
      <c r="F16" s="16" t="s">
        <v>160</v>
      </c>
      <c r="G16" s="16" t="s">
        <v>13</v>
      </c>
      <c r="H16" s="16">
        <v>227</v>
      </c>
      <c r="I16" s="28">
        <f>H16/340</f>
        <v>0.66764705882352937</v>
      </c>
      <c r="J16" s="16">
        <v>13</v>
      </c>
    </row>
    <row r="17" spans="1:10" ht="20.100000000000001" customHeight="1" x14ac:dyDescent="0.25">
      <c r="A17" s="16" t="s">
        <v>180</v>
      </c>
      <c r="B17" s="16" t="s">
        <v>40</v>
      </c>
      <c r="C17" s="16" t="s">
        <v>68</v>
      </c>
      <c r="D17" s="16" t="s">
        <v>69</v>
      </c>
      <c r="E17" s="16" t="s">
        <v>167</v>
      </c>
      <c r="F17" s="16" t="s">
        <v>168</v>
      </c>
      <c r="G17" s="16" t="s">
        <v>13</v>
      </c>
      <c r="H17" s="16">
        <v>219.5</v>
      </c>
      <c r="I17" s="28">
        <f>H17/340</f>
        <v>0.64558823529411768</v>
      </c>
      <c r="J17" s="16">
        <v>13</v>
      </c>
    </row>
  </sheetData>
  <sortState xmlns:xlrd2="http://schemas.microsoft.com/office/spreadsheetml/2017/richdata2" ref="A11:J17">
    <sortCondition ref="G11:G17" customList="Gold,Silver,Bronze"/>
    <sortCondition descending="1" ref="H11:H17"/>
  </sortState>
  <pageMargins left="0.7" right="0.7" top="0.75" bottom="0.75" header="0.3" footer="0.3"/>
  <pageSetup paperSize="9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5"/>
  <sheetViews>
    <sheetView workbookViewId="0">
      <selection activeCell="K11" sqref="K11"/>
    </sheetView>
  </sheetViews>
  <sheetFormatPr defaultRowHeight="15" x14ac:dyDescent="0.25"/>
  <cols>
    <col min="1" max="2" width="9.28515625" bestFit="1" customWidth="1"/>
    <col min="3" max="3" width="20.28515625" customWidth="1"/>
    <col min="4" max="4" width="11.28515625" bestFit="1" customWidth="1"/>
    <col min="5" max="5" width="24.140625" customWidth="1"/>
    <col min="8" max="8" width="11.140625" bestFit="1" customWidth="1"/>
    <col min="9" max="9" width="10" style="23" bestFit="1" customWidth="1"/>
    <col min="11" max="11" width="12.140625" customWidth="1"/>
  </cols>
  <sheetData>
    <row r="1" spans="1:10" ht="18.75" x14ac:dyDescent="0.3">
      <c r="A1" s="3" t="s">
        <v>16</v>
      </c>
    </row>
    <row r="2" spans="1:10" ht="18.75" x14ac:dyDescent="0.3">
      <c r="A2" s="3" t="s">
        <v>10</v>
      </c>
    </row>
    <row r="3" spans="1:10" ht="18.75" x14ac:dyDescent="0.3">
      <c r="A3" s="3" t="s">
        <v>74</v>
      </c>
    </row>
    <row r="4" spans="1:10" ht="18.75" x14ac:dyDescent="0.3">
      <c r="A4" s="3" t="s">
        <v>75</v>
      </c>
    </row>
    <row r="5" spans="1:10" ht="18.75" x14ac:dyDescent="0.3">
      <c r="A5" s="3" t="s">
        <v>17</v>
      </c>
    </row>
    <row r="6" spans="1:10" ht="18.75" x14ac:dyDescent="0.3">
      <c r="A6" s="3" t="s">
        <v>18</v>
      </c>
    </row>
    <row r="7" spans="1:10" ht="18.75" x14ac:dyDescent="0.3">
      <c r="A7" s="3" t="s">
        <v>76</v>
      </c>
    </row>
    <row r="9" spans="1:10" x14ac:dyDescent="0.25">
      <c r="A9" s="2"/>
      <c r="B9" s="2"/>
      <c r="C9" s="2"/>
      <c r="D9" s="2"/>
      <c r="E9" s="2"/>
      <c r="F9" s="2"/>
      <c r="G9" s="2"/>
      <c r="H9" s="2"/>
      <c r="I9" s="24"/>
      <c r="J9" s="2"/>
    </row>
    <row r="10" spans="1:10" ht="15.75" x14ac:dyDescent="0.25">
      <c r="A10" s="7" t="s">
        <v>46</v>
      </c>
      <c r="B10" s="8" t="s">
        <v>1</v>
      </c>
      <c r="C10" s="8" t="s">
        <v>2</v>
      </c>
      <c r="D10" s="8" t="s">
        <v>3</v>
      </c>
      <c r="E10" s="8" t="s">
        <v>4</v>
      </c>
      <c r="F10" s="8" t="s">
        <v>5</v>
      </c>
      <c r="G10" s="7" t="s">
        <v>6</v>
      </c>
      <c r="H10" s="7" t="s">
        <v>7</v>
      </c>
      <c r="I10" s="27" t="s">
        <v>8</v>
      </c>
      <c r="J10" s="7" t="s">
        <v>9</v>
      </c>
    </row>
    <row r="11" spans="1:10" ht="20.100000000000001" customHeight="1" x14ac:dyDescent="0.25">
      <c r="A11" s="16" t="s">
        <v>169</v>
      </c>
      <c r="B11" s="16" t="s">
        <v>62</v>
      </c>
      <c r="C11" s="16" t="s">
        <v>77</v>
      </c>
      <c r="D11" s="16" t="s">
        <v>78</v>
      </c>
      <c r="E11" s="16" t="s">
        <v>79</v>
      </c>
      <c r="F11" s="16" t="s">
        <v>80</v>
      </c>
      <c r="G11" s="16" t="s">
        <v>12</v>
      </c>
      <c r="H11" s="16">
        <v>162.5</v>
      </c>
      <c r="I11" s="28">
        <f>H11/240</f>
        <v>0.67708333333333337</v>
      </c>
      <c r="J11" s="16">
        <v>68</v>
      </c>
    </row>
    <row r="12" spans="1:10" ht="20.100000000000001" customHeight="1" x14ac:dyDescent="0.25">
      <c r="A12" s="16" t="s">
        <v>171</v>
      </c>
      <c r="B12" s="16" t="s">
        <v>89</v>
      </c>
      <c r="C12" s="16" t="s">
        <v>90</v>
      </c>
      <c r="D12" s="16" t="s">
        <v>91</v>
      </c>
      <c r="E12" s="16" t="s">
        <v>92</v>
      </c>
      <c r="F12" s="16" t="s">
        <v>93</v>
      </c>
      <c r="G12" s="16" t="s">
        <v>13</v>
      </c>
      <c r="H12" s="16">
        <v>151</v>
      </c>
      <c r="I12" s="28">
        <f>H12/240</f>
        <v>0.62916666666666665</v>
      </c>
      <c r="J12" s="16">
        <v>63</v>
      </c>
    </row>
    <row r="13" spans="1:10" ht="20.100000000000001" customHeight="1" x14ac:dyDescent="0.25">
      <c r="A13" s="16"/>
      <c r="B13" s="16"/>
      <c r="C13" s="16"/>
      <c r="D13" s="16"/>
      <c r="E13" s="16"/>
      <c r="F13" s="16"/>
      <c r="G13" s="16"/>
      <c r="H13" s="16"/>
      <c r="I13" s="28"/>
      <c r="J13" s="16"/>
    </row>
    <row r="14" spans="1:10" ht="20.100000000000001" customHeight="1" x14ac:dyDescent="0.25">
      <c r="A14" s="16"/>
      <c r="B14" s="16"/>
      <c r="C14" s="16"/>
      <c r="D14" s="16"/>
      <c r="E14" s="16"/>
      <c r="F14" s="16"/>
      <c r="G14" s="16"/>
      <c r="H14" s="16"/>
      <c r="I14" s="28"/>
      <c r="J14" s="16"/>
    </row>
    <row r="15" spans="1:10" ht="20.100000000000001" customHeight="1" x14ac:dyDescent="0.25">
      <c r="A15" s="16"/>
      <c r="B15" s="16"/>
      <c r="C15" s="16"/>
      <c r="D15" s="16"/>
      <c r="E15" s="16"/>
      <c r="F15" s="16"/>
      <c r="G15" s="16"/>
      <c r="H15" s="16"/>
      <c r="I15" s="28"/>
      <c r="J15" s="16"/>
    </row>
  </sheetData>
  <sortState xmlns:xlrd2="http://schemas.microsoft.com/office/spreadsheetml/2017/richdata2" ref="A11:J15">
    <sortCondition ref="G11:G15" customList="Gold,Silver,Bronze"/>
    <sortCondition descending="1" ref="H11:H15"/>
    <sortCondition descending="1" ref="J11:J15"/>
  </sortState>
  <pageMargins left="0.7" right="0.7" top="0.75" bottom="0.75" header="0.3" footer="0.3"/>
  <pageSetup paperSize="9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19"/>
  <sheetViews>
    <sheetView topLeftCell="A10" workbookViewId="0">
      <selection activeCell="H17" sqref="H17"/>
    </sheetView>
  </sheetViews>
  <sheetFormatPr defaultRowHeight="15" x14ac:dyDescent="0.25"/>
  <cols>
    <col min="3" max="3" width="23.140625" customWidth="1"/>
    <col min="5" max="5" width="27.28515625" customWidth="1"/>
    <col min="9" max="9" width="9.140625" style="23"/>
  </cols>
  <sheetData>
    <row r="1" spans="1:10" ht="18.75" x14ac:dyDescent="0.3">
      <c r="A1" s="3" t="s">
        <v>16</v>
      </c>
    </row>
    <row r="2" spans="1:10" ht="18.75" x14ac:dyDescent="0.3">
      <c r="A2" s="3" t="s">
        <v>19</v>
      </c>
    </row>
    <row r="3" spans="1:10" ht="18.75" x14ac:dyDescent="0.3">
      <c r="A3" s="3" t="s">
        <v>74</v>
      </c>
    </row>
    <row r="4" spans="1:10" ht="18.75" x14ac:dyDescent="0.3">
      <c r="A4" s="3" t="s">
        <v>75</v>
      </c>
    </row>
    <row r="5" spans="1:10" ht="18.75" x14ac:dyDescent="0.3">
      <c r="A5" s="3" t="s">
        <v>47</v>
      </c>
    </row>
    <row r="6" spans="1:10" ht="18.75" x14ac:dyDescent="0.3">
      <c r="A6" s="3" t="s">
        <v>18</v>
      </c>
    </row>
    <row r="7" spans="1:10" ht="18.75" x14ac:dyDescent="0.3">
      <c r="A7" s="3" t="s">
        <v>76</v>
      </c>
    </row>
    <row r="9" spans="1:10" x14ac:dyDescent="0.25">
      <c r="A9" s="2"/>
      <c r="B9" s="2"/>
      <c r="C9" s="2"/>
      <c r="D9" s="2"/>
      <c r="E9" s="2"/>
      <c r="F9" s="2"/>
      <c r="G9" s="2"/>
      <c r="H9" s="2"/>
      <c r="I9" s="24"/>
      <c r="J9" s="2"/>
    </row>
    <row r="10" spans="1:10" ht="15.75" x14ac:dyDescent="0.25">
      <c r="A10" s="5" t="s">
        <v>0</v>
      </c>
      <c r="B10" s="6" t="s">
        <v>1</v>
      </c>
      <c r="C10" s="6" t="s">
        <v>2</v>
      </c>
      <c r="D10" s="6" t="s">
        <v>3</v>
      </c>
      <c r="E10" s="6" t="s">
        <v>4</v>
      </c>
      <c r="F10" s="6" t="s">
        <v>5</v>
      </c>
      <c r="G10" s="5" t="s">
        <v>6</v>
      </c>
      <c r="H10" s="5" t="s">
        <v>7</v>
      </c>
      <c r="I10" s="29" t="s">
        <v>8</v>
      </c>
      <c r="J10" s="5" t="s">
        <v>9</v>
      </c>
    </row>
    <row r="11" spans="1:10" ht="20.100000000000001" customHeight="1" x14ac:dyDescent="0.25">
      <c r="A11" s="17" t="s">
        <v>172</v>
      </c>
      <c r="B11" s="16" t="s">
        <v>36</v>
      </c>
      <c r="C11" s="16" t="s">
        <v>97</v>
      </c>
      <c r="D11" s="16" t="s">
        <v>98</v>
      </c>
      <c r="E11" s="16" t="s">
        <v>99</v>
      </c>
      <c r="F11" s="16" t="s">
        <v>100</v>
      </c>
      <c r="G11" s="16" t="s">
        <v>12</v>
      </c>
      <c r="H11" s="33">
        <v>169.5</v>
      </c>
      <c r="I11" s="28">
        <f>H11/240</f>
        <v>0.70625000000000004</v>
      </c>
      <c r="J11" s="16">
        <v>44</v>
      </c>
    </row>
    <row r="12" spans="1:10" ht="20.100000000000001" customHeight="1" x14ac:dyDescent="0.25">
      <c r="A12" s="17" t="s">
        <v>170</v>
      </c>
      <c r="B12" s="16" t="s">
        <v>72</v>
      </c>
      <c r="C12" s="16" t="s">
        <v>113</v>
      </c>
      <c r="D12" s="16" t="s">
        <v>114</v>
      </c>
      <c r="E12" s="16" t="s">
        <v>115</v>
      </c>
      <c r="F12" s="16" t="s">
        <v>116</v>
      </c>
      <c r="G12" s="16" t="s">
        <v>12</v>
      </c>
      <c r="H12" s="33">
        <v>165.5</v>
      </c>
      <c r="I12" s="28">
        <f>H12/240</f>
        <v>0.68958333333333333</v>
      </c>
      <c r="J12" s="16">
        <v>40</v>
      </c>
    </row>
    <row r="13" spans="1:10" ht="20.100000000000001" customHeight="1" x14ac:dyDescent="0.25">
      <c r="A13" s="17" t="s">
        <v>173</v>
      </c>
      <c r="B13" s="16" t="s">
        <v>32</v>
      </c>
      <c r="C13" s="16" t="s">
        <v>109</v>
      </c>
      <c r="D13" s="16" t="s">
        <v>110</v>
      </c>
      <c r="E13" s="16" t="s">
        <v>111</v>
      </c>
      <c r="F13" s="16" t="s">
        <v>112</v>
      </c>
      <c r="G13" s="16" t="s">
        <v>14</v>
      </c>
      <c r="H13" s="33">
        <v>169.5</v>
      </c>
      <c r="I13" s="28">
        <f>H13/240</f>
        <v>0.70625000000000004</v>
      </c>
      <c r="J13" s="16">
        <v>42.5</v>
      </c>
    </row>
    <row r="14" spans="1:10" ht="20.100000000000001" customHeight="1" x14ac:dyDescent="0.25">
      <c r="A14" s="17" t="s">
        <v>174</v>
      </c>
      <c r="B14" s="16" t="s">
        <v>26</v>
      </c>
      <c r="C14" s="16" t="s">
        <v>105</v>
      </c>
      <c r="D14" s="16" t="s">
        <v>106</v>
      </c>
      <c r="E14" s="16" t="s">
        <v>107</v>
      </c>
      <c r="F14" s="16" t="s">
        <v>108</v>
      </c>
      <c r="G14" s="16" t="s">
        <v>14</v>
      </c>
      <c r="H14" s="35">
        <v>160</v>
      </c>
      <c r="I14" s="28">
        <f>H14/240</f>
        <v>0.66666666666666663</v>
      </c>
      <c r="J14" s="1">
        <v>40</v>
      </c>
    </row>
    <row r="15" spans="1:10" ht="20.100000000000001" customHeight="1" x14ac:dyDescent="0.25">
      <c r="A15" s="17" t="s">
        <v>175</v>
      </c>
      <c r="B15" s="16" t="s">
        <v>94</v>
      </c>
      <c r="C15" s="16" t="s">
        <v>68</v>
      </c>
      <c r="D15" s="16" t="s">
        <v>69</v>
      </c>
      <c r="E15" s="16" t="s">
        <v>95</v>
      </c>
      <c r="F15" s="16" t="s">
        <v>96</v>
      </c>
      <c r="G15" s="16" t="s">
        <v>14</v>
      </c>
      <c r="H15" s="33">
        <v>158</v>
      </c>
      <c r="I15" s="28">
        <f>H15/240</f>
        <v>0.65833333333333333</v>
      </c>
      <c r="J15" s="16">
        <v>39</v>
      </c>
    </row>
    <row r="16" spans="1:10" ht="20.100000000000001" customHeight="1" x14ac:dyDescent="0.25">
      <c r="A16" s="17" t="s">
        <v>176</v>
      </c>
      <c r="B16" s="16" t="s">
        <v>41</v>
      </c>
      <c r="C16" s="16" t="s">
        <v>101</v>
      </c>
      <c r="D16" s="16" t="s">
        <v>102</v>
      </c>
      <c r="E16" s="16" t="s">
        <v>103</v>
      </c>
      <c r="F16" s="16" t="s">
        <v>104</v>
      </c>
      <c r="G16" s="16" t="s">
        <v>14</v>
      </c>
      <c r="H16" s="33">
        <v>150.5</v>
      </c>
      <c r="I16" s="28">
        <f>H16/240</f>
        <v>0.62708333333333333</v>
      </c>
      <c r="J16" s="16">
        <v>37.5</v>
      </c>
    </row>
    <row r="17" spans="1:10" ht="20.100000000000001" customHeight="1" x14ac:dyDescent="0.25">
      <c r="A17" s="17" t="s">
        <v>177</v>
      </c>
      <c r="B17" s="16" t="s">
        <v>33</v>
      </c>
      <c r="C17" s="16" t="s">
        <v>117</v>
      </c>
      <c r="D17" s="16" t="s">
        <v>118</v>
      </c>
      <c r="E17" s="16" t="s">
        <v>119</v>
      </c>
      <c r="F17" s="16" t="s">
        <v>120</v>
      </c>
      <c r="G17" s="16" t="s">
        <v>14</v>
      </c>
      <c r="H17" s="33">
        <v>148.5</v>
      </c>
      <c r="I17" s="28">
        <f>H17/240</f>
        <v>0.61875000000000002</v>
      </c>
      <c r="J17" s="16">
        <v>37</v>
      </c>
    </row>
    <row r="18" spans="1:10" ht="20.100000000000001" customHeight="1" x14ac:dyDescent="0.25">
      <c r="A18" s="16"/>
      <c r="B18" s="16"/>
      <c r="C18" s="16"/>
      <c r="D18" s="16"/>
      <c r="E18" s="16"/>
      <c r="F18" s="16"/>
      <c r="G18" s="16"/>
      <c r="H18" s="34"/>
      <c r="I18" s="28"/>
      <c r="J18" s="18"/>
    </row>
    <row r="19" spans="1:10" ht="20.100000000000001" customHeight="1" x14ac:dyDescent="0.25"/>
  </sheetData>
  <sortState xmlns:xlrd2="http://schemas.microsoft.com/office/spreadsheetml/2017/richdata2" ref="A11:J17">
    <sortCondition ref="G11:G17" customList="Gold,Silver,Bronze"/>
    <sortCondition descending="1" ref="H11:H17"/>
    <sortCondition descending="1" ref="J11:J17"/>
  </sortState>
  <pageMargins left="0.7" right="0.7" top="0.75" bottom="0.75" header="0.3" footer="0.3"/>
  <pageSetup paperSize="9"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18"/>
  <sheetViews>
    <sheetView topLeftCell="A2" workbookViewId="0">
      <selection activeCell="A18" sqref="A18"/>
    </sheetView>
  </sheetViews>
  <sheetFormatPr defaultRowHeight="15" x14ac:dyDescent="0.25"/>
  <cols>
    <col min="3" max="3" width="25.140625" customWidth="1"/>
    <col min="5" max="5" width="26" customWidth="1"/>
    <col min="8" max="8" width="9.140625" style="10"/>
    <col min="9" max="9" width="9.140625" style="23"/>
  </cols>
  <sheetData>
    <row r="1" spans="1:10" ht="18.75" x14ac:dyDescent="0.3">
      <c r="A1" s="3" t="s">
        <v>16</v>
      </c>
    </row>
    <row r="2" spans="1:10" ht="18.75" x14ac:dyDescent="0.3">
      <c r="A2" s="3" t="s">
        <v>19</v>
      </c>
    </row>
    <row r="3" spans="1:10" ht="18.75" x14ac:dyDescent="0.3">
      <c r="A3" s="3" t="s">
        <v>74</v>
      </c>
    </row>
    <row r="4" spans="1:10" ht="18.75" x14ac:dyDescent="0.3">
      <c r="A4" s="3" t="s">
        <v>75</v>
      </c>
    </row>
    <row r="5" spans="1:10" ht="18.75" x14ac:dyDescent="0.3">
      <c r="A5" s="3" t="s">
        <v>21</v>
      </c>
    </row>
    <row r="6" spans="1:10" ht="18.75" x14ac:dyDescent="0.3">
      <c r="A6" s="3" t="s">
        <v>20</v>
      </c>
    </row>
    <row r="7" spans="1:10" ht="18.75" x14ac:dyDescent="0.3">
      <c r="A7" s="3" t="s">
        <v>76</v>
      </c>
    </row>
    <row r="9" spans="1:10" x14ac:dyDescent="0.25">
      <c r="A9" s="2"/>
      <c r="B9" s="2"/>
      <c r="C9" s="2"/>
      <c r="D9" s="2"/>
      <c r="E9" s="2"/>
      <c r="F9" s="2"/>
      <c r="G9" s="2"/>
      <c r="H9" s="11"/>
      <c r="I9" s="24"/>
      <c r="J9" s="2"/>
    </row>
    <row r="10" spans="1:10" ht="15.75" x14ac:dyDescent="0.25">
      <c r="A10" s="5" t="s">
        <v>46</v>
      </c>
      <c r="B10" s="6" t="s">
        <v>1</v>
      </c>
      <c r="C10" s="6" t="s">
        <v>2</v>
      </c>
      <c r="D10" s="6" t="s">
        <v>3</v>
      </c>
      <c r="E10" s="6" t="s">
        <v>4</v>
      </c>
      <c r="F10" s="6" t="s">
        <v>5</v>
      </c>
      <c r="G10" s="5" t="s">
        <v>6</v>
      </c>
      <c r="H10" s="12" t="s">
        <v>7</v>
      </c>
      <c r="I10" s="29" t="s">
        <v>8</v>
      </c>
      <c r="J10" s="9" t="s">
        <v>9</v>
      </c>
    </row>
    <row r="11" spans="1:10" ht="20.100000000000001" customHeight="1" x14ac:dyDescent="0.25">
      <c r="A11" s="17" t="s">
        <v>172</v>
      </c>
      <c r="B11" s="16" t="s">
        <v>36</v>
      </c>
      <c r="C11" s="16" t="s">
        <v>97</v>
      </c>
      <c r="D11" s="16" t="s">
        <v>98</v>
      </c>
      <c r="E11" s="16" t="s">
        <v>99</v>
      </c>
      <c r="F11" s="16" t="s">
        <v>100</v>
      </c>
      <c r="G11" s="16" t="s">
        <v>12</v>
      </c>
      <c r="H11" s="36">
        <v>189</v>
      </c>
      <c r="I11" s="28">
        <f>H11/270</f>
        <v>0.7</v>
      </c>
      <c r="J11" s="1">
        <v>57</v>
      </c>
    </row>
    <row r="12" spans="1:10" ht="20.100000000000001" customHeight="1" x14ac:dyDescent="0.25">
      <c r="A12" s="17" t="s">
        <v>170</v>
      </c>
      <c r="B12" s="16" t="s">
        <v>72</v>
      </c>
      <c r="C12" s="16" t="s">
        <v>113</v>
      </c>
      <c r="D12" s="16" t="s">
        <v>114</v>
      </c>
      <c r="E12" s="16" t="s">
        <v>115</v>
      </c>
      <c r="F12" s="16" t="s">
        <v>116</v>
      </c>
      <c r="G12" s="16" t="s">
        <v>12</v>
      </c>
      <c r="H12" s="34">
        <v>180</v>
      </c>
      <c r="I12" s="28">
        <f>H12/270</f>
        <v>0.66666666666666663</v>
      </c>
      <c r="J12" s="16">
        <v>53</v>
      </c>
    </row>
    <row r="13" spans="1:10" ht="20.100000000000001" customHeight="1" x14ac:dyDescent="0.25">
      <c r="A13" s="17" t="s">
        <v>173</v>
      </c>
      <c r="B13" s="16" t="s">
        <v>26</v>
      </c>
      <c r="C13" s="16" t="s">
        <v>105</v>
      </c>
      <c r="D13" s="16" t="s">
        <v>106</v>
      </c>
      <c r="E13" s="16" t="s">
        <v>107</v>
      </c>
      <c r="F13" s="16" t="s">
        <v>108</v>
      </c>
      <c r="G13" s="16" t="s">
        <v>14</v>
      </c>
      <c r="H13" s="36">
        <v>185.5</v>
      </c>
      <c r="I13" s="28">
        <f>H13/270</f>
        <v>0.687037037037037</v>
      </c>
      <c r="J13" s="1">
        <v>55</v>
      </c>
    </row>
    <row r="14" spans="1:10" ht="20.100000000000001" customHeight="1" x14ac:dyDescent="0.25">
      <c r="A14" s="17" t="s">
        <v>174</v>
      </c>
      <c r="B14" s="16" t="s">
        <v>37</v>
      </c>
      <c r="C14" s="16" t="s">
        <v>63</v>
      </c>
      <c r="D14" s="16" t="s">
        <v>64</v>
      </c>
      <c r="E14" s="16" t="s">
        <v>65</v>
      </c>
      <c r="F14" s="16" t="s">
        <v>66</v>
      </c>
      <c r="G14" s="16" t="s">
        <v>14</v>
      </c>
      <c r="H14" s="36">
        <v>185</v>
      </c>
      <c r="I14" s="28">
        <f>H14/270</f>
        <v>0.68518518518518523</v>
      </c>
      <c r="J14" s="1">
        <v>54</v>
      </c>
    </row>
    <row r="15" spans="1:10" ht="20.100000000000001" customHeight="1" x14ac:dyDescent="0.25">
      <c r="A15" s="17" t="s">
        <v>175</v>
      </c>
      <c r="B15" s="16" t="s">
        <v>94</v>
      </c>
      <c r="C15" s="16" t="s">
        <v>68</v>
      </c>
      <c r="D15" s="16" t="s">
        <v>69</v>
      </c>
      <c r="E15" s="16" t="s">
        <v>95</v>
      </c>
      <c r="F15" s="16" t="s">
        <v>96</v>
      </c>
      <c r="G15" s="16" t="s">
        <v>14</v>
      </c>
      <c r="H15" s="34">
        <v>177.5</v>
      </c>
      <c r="I15" s="28">
        <f>H15/270</f>
        <v>0.65740740740740744</v>
      </c>
      <c r="J15" s="16">
        <v>52</v>
      </c>
    </row>
    <row r="16" spans="1:10" ht="20.100000000000001" customHeight="1" x14ac:dyDescent="0.25">
      <c r="A16" s="17" t="s">
        <v>176</v>
      </c>
      <c r="B16" s="16" t="s">
        <v>25</v>
      </c>
      <c r="C16" s="16" t="s">
        <v>121</v>
      </c>
      <c r="D16" s="16" t="s">
        <v>122</v>
      </c>
      <c r="E16" s="16" t="s">
        <v>123</v>
      </c>
      <c r="F16" s="16" t="s">
        <v>124</v>
      </c>
      <c r="G16" s="16" t="s">
        <v>14</v>
      </c>
      <c r="H16" s="36">
        <v>176</v>
      </c>
      <c r="I16" s="28">
        <f>H16/270</f>
        <v>0.6518518518518519</v>
      </c>
      <c r="J16" s="1">
        <v>53</v>
      </c>
    </row>
    <row r="17" spans="1:10" ht="20.100000000000001" customHeight="1" x14ac:dyDescent="0.25">
      <c r="A17" s="17" t="s">
        <v>177</v>
      </c>
      <c r="B17" s="16" t="s">
        <v>41</v>
      </c>
      <c r="C17" s="16" t="s">
        <v>101</v>
      </c>
      <c r="D17" s="16" t="s">
        <v>102</v>
      </c>
      <c r="E17" s="16" t="s">
        <v>103</v>
      </c>
      <c r="F17" s="16" t="s">
        <v>104</v>
      </c>
      <c r="G17" s="16" t="s">
        <v>14</v>
      </c>
      <c r="H17" s="36">
        <v>164.5</v>
      </c>
      <c r="I17" s="28">
        <f>H17/270</f>
        <v>0.60925925925925928</v>
      </c>
      <c r="J17" s="1">
        <v>49</v>
      </c>
    </row>
    <row r="18" spans="1:10" ht="20.100000000000001" customHeight="1" x14ac:dyDescent="0.25">
      <c r="A18" s="17" t="s">
        <v>178</v>
      </c>
      <c r="B18" s="16" t="s">
        <v>33</v>
      </c>
      <c r="C18" s="16" t="s">
        <v>117</v>
      </c>
      <c r="D18" s="16" t="s">
        <v>118</v>
      </c>
      <c r="E18" s="16" t="s">
        <v>119</v>
      </c>
      <c r="F18" s="16" t="s">
        <v>120</v>
      </c>
      <c r="G18" s="16" t="s">
        <v>14</v>
      </c>
      <c r="H18" s="13">
        <v>155.5</v>
      </c>
      <c r="I18" s="28">
        <f>H18/270</f>
        <v>0.57592592592592595</v>
      </c>
      <c r="J18" s="1">
        <v>47</v>
      </c>
    </row>
  </sheetData>
  <sortState xmlns:xlrd2="http://schemas.microsoft.com/office/spreadsheetml/2017/richdata2" ref="A11:J18">
    <sortCondition ref="G11:G18" customList="Gold,Silver,Bronze"/>
    <sortCondition descending="1" ref="H11:H18"/>
    <sortCondition descending="1" ref="J11:J18"/>
  </sortState>
  <pageMargins left="0.7" right="0.7" top="0.75" bottom="0.75" header="0.3" footer="0.3"/>
  <pageSetup paperSize="9" orientation="landscape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11"/>
  <sheetViews>
    <sheetView workbookViewId="0">
      <selection activeCell="A11" sqref="A11"/>
    </sheetView>
  </sheetViews>
  <sheetFormatPr defaultRowHeight="15" x14ac:dyDescent="0.25"/>
  <cols>
    <col min="3" max="3" width="21.7109375" customWidth="1"/>
    <col min="5" max="5" width="24.85546875" customWidth="1"/>
    <col min="6" max="6" width="11" bestFit="1" customWidth="1"/>
    <col min="9" max="9" width="9.140625" style="23"/>
    <col min="12" max="12" width="29.28515625" customWidth="1"/>
    <col min="13" max="13" width="11.85546875" customWidth="1"/>
  </cols>
  <sheetData>
    <row r="1" spans="1:10" ht="18.75" x14ac:dyDescent="0.3">
      <c r="A1" s="3" t="s">
        <v>16</v>
      </c>
    </row>
    <row r="2" spans="1:10" ht="18.75" x14ac:dyDescent="0.3">
      <c r="A2" s="3" t="s">
        <v>10</v>
      </c>
    </row>
    <row r="3" spans="1:10" ht="18.75" x14ac:dyDescent="0.3">
      <c r="A3" s="3" t="s">
        <v>74</v>
      </c>
    </row>
    <row r="4" spans="1:10" ht="18.75" x14ac:dyDescent="0.3">
      <c r="A4" s="3" t="s">
        <v>75</v>
      </c>
    </row>
    <row r="5" spans="1:10" ht="18.75" x14ac:dyDescent="0.3">
      <c r="A5" s="3" t="s">
        <v>48</v>
      </c>
    </row>
    <row r="6" spans="1:10" ht="18.75" x14ac:dyDescent="0.3">
      <c r="A6" s="3" t="s">
        <v>15</v>
      </c>
    </row>
    <row r="7" spans="1:10" ht="18.75" x14ac:dyDescent="0.3">
      <c r="A7" s="3" t="s">
        <v>129</v>
      </c>
    </row>
    <row r="9" spans="1:10" x14ac:dyDescent="0.25">
      <c r="A9" s="2"/>
      <c r="B9" s="2"/>
      <c r="C9" s="2"/>
      <c r="D9" s="2"/>
      <c r="E9" s="2"/>
      <c r="F9" s="2"/>
      <c r="G9" s="2"/>
      <c r="H9" s="2"/>
      <c r="I9" s="24"/>
      <c r="J9" s="2"/>
    </row>
    <row r="10" spans="1:10" ht="15.75" x14ac:dyDescent="0.25">
      <c r="A10" s="7" t="s">
        <v>27</v>
      </c>
      <c r="B10" s="8" t="s">
        <v>1</v>
      </c>
      <c r="C10" s="8" t="s">
        <v>2</v>
      </c>
      <c r="D10" s="8" t="s">
        <v>3</v>
      </c>
      <c r="E10" s="8" t="s">
        <v>4</v>
      </c>
      <c r="F10" s="8" t="s">
        <v>5</v>
      </c>
      <c r="G10" s="7" t="s">
        <v>6</v>
      </c>
      <c r="H10" s="7" t="s">
        <v>7</v>
      </c>
      <c r="I10" s="27" t="s">
        <v>8</v>
      </c>
      <c r="J10" s="7" t="s">
        <v>9</v>
      </c>
    </row>
    <row r="11" spans="1:10" ht="20.100000000000001" customHeight="1" x14ac:dyDescent="0.25">
      <c r="A11" s="16" t="s">
        <v>173</v>
      </c>
      <c r="B11" s="16" t="s">
        <v>28</v>
      </c>
      <c r="C11" s="16" t="s">
        <v>125</v>
      </c>
      <c r="D11" s="16" t="s">
        <v>126</v>
      </c>
      <c r="E11" s="16" t="s">
        <v>127</v>
      </c>
      <c r="F11" s="16" t="s">
        <v>128</v>
      </c>
      <c r="G11" s="16" t="s">
        <v>14</v>
      </c>
      <c r="H11" s="16">
        <v>182.5</v>
      </c>
      <c r="I11" s="28">
        <f>H11/290</f>
        <v>0.62931034482758619</v>
      </c>
      <c r="J11" s="16">
        <v>52</v>
      </c>
    </row>
  </sheetData>
  <sortState xmlns:xlrd2="http://schemas.microsoft.com/office/spreadsheetml/2017/richdata2" ref="A11:J11">
    <sortCondition ref="G11" customList="Gold,Silver,Bronze"/>
    <sortCondition descending="1" ref="H11"/>
  </sortState>
  <pageMargins left="0.7" right="0.7" top="0.75" bottom="0.75" header="0.3" footer="0.3"/>
  <pageSetup paperSize="9" orientation="landscape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11"/>
  <sheetViews>
    <sheetView workbookViewId="0">
      <selection activeCell="A12" sqref="A12:XFD12"/>
    </sheetView>
  </sheetViews>
  <sheetFormatPr defaultRowHeight="15" x14ac:dyDescent="0.25"/>
  <cols>
    <col min="1" max="1" width="9.28515625" bestFit="1" customWidth="1"/>
    <col min="2" max="2" width="8.7109375" customWidth="1"/>
    <col min="3" max="3" width="23.7109375" customWidth="1"/>
    <col min="4" max="4" width="9.28515625" bestFit="1" customWidth="1"/>
    <col min="5" max="5" width="29.28515625" customWidth="1"/>
    <col min="6" max="6" width="9.85546875" bestFit="1" customWidth="1"/>
    <col min="9" max="9" width="8" style="23" customWidth="1"/>
    <col min="10" max="10" width="8.42578125" customWidth="1"/>
    <col min="11" max="11" width="30" customWidth="1"/>
  </cols>
  <sheetData>
    <row r="1" spans="1:10" ht="18.75" x14ac:dyDescent="0.3">
      <c r="A1" s="3" t="s">
        <v>16</v>
      </c>
    </row>
    <row r="2" spans="1:10" ht="18.75" x14ac:dyDescent="0.3">
      <c r="A2" s="3" t="s">
        <v>10</v>
      </c>
    </row>
    <row r="3" spans="1:10" ht="18.75" x14ac:dyDescent="0.3">
      <c r="A3" s="3" t="s">
        <v>74</v>
      </c>
    </row>
    <row r="4" spans="1:10" ht="18.75" x14ac:dyDescent="0.3">
      <c r="A4" s="3" t="s">
        <v>75</v>
      </c>
    </row>
    <row r="5" spans="1:10" ht="18.75" x14ac:dyDescent="0.3">
      <c r="A5" s="3" t="s">
        <v>52</v>
      </c>
    </row>
    <row r="6" spans="1:10" ht="18.75" x14ac:dyDescent="0.3">
      <c r="A6" s="3" t="s">
        <v>53</v>
      </c>
    </row>
    <row r="7" spans="1:10" ht="18.75" x14ac:dyDescent="0.3">
      <c r="A7" s="3" t="s">
        <v>129</v>
      </c>
    </row>
    <row r="9" spans="1:10" x14ac:dyDescent="0.25">
      <c r="A9" s="2"/>
      <c r="B9" s="2"/>
      <c r="C9" s="2"/>
      <c r="D9" s="2"/>
      <c r="E9" s="2"/>
      <c r="F9" s="2"/>
      <c r="G9" s="2"/>
      <c r="H9" s="2"/>
      <c r="I9" s="24"/>
      <c r="J9" s="2"/>
    </row>
    <row r="10" spans="1:10" ht="15.75" x14ac:dyDescent="0.25">
      <c r="A10" s="5" t="s">
        <v>0</v>
      </c>
      <c r="B10" s="6" t="s">
        <v>1</v>
      </c>
      <c r="C10" s="6" t="s">
        <v>2</v>
      </c>
      <c r="D10" s="6" t="s">
        <v>3</v>
      </c>
      <c r="E10" s="6" t="s">
        <v>4</v>
      </c>
      <c r="F10" s="6" t="s">
        <v>5</v>
      </c>
      <c r="G10" s="5" t="s">
        <v>6</v>
      </c>
      <c r="H10" s="5" t="s">
        <v>7</v>
      </c>
      <c r="I10" s="29" t="s">
        <v>8</v>
      </c>
      <c r="J10" s="5" t="s">
        <v>9</v>
      </c>
    </row>
    <row r="11" spans="1:10" ht="20.100000000000001" customHeight="1" x14ac:dyDescent="0.25">
      <c r="A11" s="16" t="s">
        <v>173</v>
      </c>
      <c r="B11" s="16" t="s">
        <v>28</v>
      </c>
      <c r="C11" s="16" t="s">
        <v>125</v>
      </c>
      <c r="D11" s="16" t="s">
        <v>126</v>
      </c>
      <c r="E11" s="16" t="s">
        <v>127</v>
      </c>
      <c r="F11" s="16" t="s">
        <v>128</v>
      </c>
      <c r="G11" s="16" t="s">
        <v>14</v>
      </c>
      <c r="H11" s="16">
        <v>194</v>
      </c>
      <c r="I11" s="28">
        <f t="shared" ref="I11" si="0">H11/320</f>
        <v>0.60624999999999996</v>
      </c>
      <c r="J11" s="16">
        <v>53</v>
      </c>
    </row>
  </sheetData>
  <sortState xmlns:xlrd2="http://schemas.microsoft.com/office/spreadsheetml/2017/richdata2" ref="A11:J11">
    <sortCondition ref="G11" customList="Gold,Silver,Bronze"/>
    <sortCondition descending="1" ref="H11"/>
  </sortState>
  <pageMargins left="0.7" right="0.7" top="0.75" bottom="0.75" header="0.3" footer="0.3"/>
  <pageSetup paperSize="9" orientation="landscape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13"/>
  <sheetViews>
    <sheetView workbookViewId="0">
      <selection activeCell="A11" sqref="A11"/>
    </sheetView>
  </sheetViews>
  <sheetFormatPr defaultRowHeight="15" x14ac:dyDescent="0.25"/>
  <cols>
    <col min="3" max="3" width="20.42578125" customWidth="1"/>
    <col min="5" max="5" width="21.28515625" customWidth="1"/>
    <col min="9" max="9" width="9.140625" style="23"/>
  </cols>
  <sheetData>
    <row r="1" spans="1:10" ht="18.75" x14ac:dyDescent="0.3">
      <c r="A1" s="3" t="s">
        <v>16</v>
      </c>
    </row>
    <row r="2" spans="1:10" ht="18.75" x14ac:dyDescent="0.3">
      <c r="A2" s="3" t="s">
        <v>10</v>
      </c>
    </row>
    <row r="3" spans="1:10" ht="18.75" x14ac:dyDescent="0.3">
      <c r="A3" s="3" t="s">
        <v>74</v>
      </c>
    </row>
    <row r="4" spans="1:10" ht="18.75" x14ac:dyDescent="0.3">
      <c r="A4" s="3" t="s">
        <v>75</v>
      </c>
    </row>
    <row r="5" spans="1:10" ht="18.75" x14ac:dyDescent="0.3">
      <c r="A5" s="3" t="s">
        <v>54</v>
      </c>
    </row>
    <row r="6" spans="1:10" ht="18.75" x14ac:dyDescent="0.3">
      <c r="A6" s="3" t="s">
        <v>55</v>
      </c>
    </row>
    <row r="7" spans="1:10" ht="18.75" x14ac:dyDescent="0.3">
      <c r="A7" s="3" t="s">
        <v>130</v>
      </c>
    </row>
    <row r="9" spans="1:10" x14ac:dyDescent="0.25">
      <c r="A9" s="2"/>
      <c r="B9" s="2"/>
      <c r="C9" s="2"/>
      <c r="D9" s="2"/>
      <c r="E9" s="2"/>
      <c r="F9" s="2"/>
      <c r="G9" s="2"/>
      <c r="H9" s="2"/>
      <c r="I9" s="24"/>
      <c r="J9" s="2"/>
    </row>
    <row r="10" spans="1:10" ht="15.75" x14ac:dyDescent="0.25">
      <c r="A10" s="5" t="s">
        <v>0</v>
      </c>
      <c r="B10" s="6" t="s">
        <v>1</v>
      </c>
      <c r="C10" s="6" t="s">
        <v>2</v>
      </c>
      <c r="D10" s="6" t="s">
        <v>3</v>
      </c>
      <c r="E10" s="6" t="s">
        <v>4</v>
      </c>
      <c r="F10" s="6" t="s">
        <v>5</v>
      </c>
      <c r="G10" s="5" t="s">
        <v>6</v>
      </c>
      <c r="H10" s="5" t="s">
        <v>7</v>
      </c>
      <c r="I10" s="29" t="s">
        <v>8</v>
      </c>
      <c r="J10" s="5" t="s">
        <v>9</v>
      </c>
    </row>
    <row r="11" spans="1:10" ht="20.100000000000001" customHeight="1" x14ac:dyDescent="0.25">
      <c r="A11" s="17" t="s">
        <v>171</v>
      </c>
      <c r="B11" s="16" t="s">
        <v>31</v>
      </c>
      <c r="C11" s="16" t="s">
        <v>131</v>
      </c>
      <c r="D11" s="16" t="s">
        <v>132</v>
      </c>
      <c r="E11" s="16" t="s">
        <v>133</v>
      </c>
      <c r="F11" s="16" t="s">
        <v>134</v>
      </c>
      <c r="G11" s="16" t="s">
        <v>13</v>
      </c>
      <c r="H11" s="16">
        <v>203.5</v>
      </c>
      <c r="I11" s="28">
        <f>H11/330</f>
        <v>0.6166666666666667</v>
      </c>
      <c r="J11" s="16">
        <v>50</v>
      </c>
    </row>
    <row r="12" spans="1:10" ht="20.100000000000001" customHeight="1" x14ac:dyDescent="0.25">
      <c r="A12" s="16"/>
      <c r="B12" s="16"/>
      <c r="C12" s="16"/>
      <c r="D12" s="16"/>
      <c r="E12" s="16"/>
      <c r="F12" s="16"/>
      <c r="G12" s="16"/>
      <c r="H12" s="16"/>
      <c r="I12" s="28"/>
      <c r="J12" s="16"/>
    </row>
    <row r="13" spans="1:10" ht="20.100000000000001" customHeight="1" x14ac:dyDescent="0.25">
      <c r="A13" s="16"/>
      <c r="B13" s="16"/>
      <c r="C13" s="16"/>
      <c r="D13" s="16"/>
      <c r="E13" s="16"/>
      <c r="F13" s="16"/>
      <c r="G13" s="16"/>
      <c r="H13" s="16"/>
      <c r="I13" s="28"/>
      <c r="J13" s="16"/>
    </row>
  </sheetData>
  <sortState xmlns:xlrd2="http://schemas.microsoft.com/office/spreadsheetml/2017/richdata2" ref="A11:J13">
    <sortCondition ref="G11:G13" customList="Gold,Silver,Bronze"/>
    <sortCondition descending="1" ref="H11:H13"/>
  </sortState>
  <pageMargins left="0.7" right="0.7" top="0.75" bottom="0.75" header="0.3" footer="0.3"/>
  <pageSetup paperSize="9" orientation="landscape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14"/>
  <sheetViews>
    <sheetView workbookViewId="0">
      <selection activeCell="A12" sqref="A12"/>
    </sheetView>
  </sheetViews>
  <sheetFormatPr defaultRowHeight="15" x14ac:dyDescent="0.25"/>
  <cols>
    <col min="3" max="3" width="24" customWidth="1"/>
    <col min="5" max="5" width="24" customWidth="1"/>
    <col min="9" max="9" width="9.140625" style="23"/>
  </cols>
  <sheetData>
    <row r="1" spans="1:10" ht="18.75" x14ac:dyDescent="0.3">
      <c r="A1" s="3" t="s">
        <v>34</v>
      </c>
    </row>
    <row r="2" spans="1:10" ht="18.75" x14ac:dyDescent="0.3">
      <c r="A2" s="3" t="s">
        <v>10</v>
      </c>
    </row>
    <row r="3" spans="1:10" ht="18.75" x14ac:dyDescent="0.3">
      <c r="A3" s="3" t="s">
        <v>135</v>
      </c>
    </row>
    <row r="4" spans="1:10" ht="18.75" x14ac:dyDescent="0.3">
      <c r="A4" s="3" t="s">
        <v>75</v>
      </c>
    </row>
    <row r="5" spans="1:10" ht="18.75" x14ac:dyDescent="0.3">
      <c r="A5" s="3" t="s">
        <v>56</v>
      </c>
    </row>
    <row r="6" spans="1:10" ht="18.75" x14ac:dyDescent="0.3">
      <c r="A6" s="3" t="s">
        <v>57</v>
      </c>
    </row>
    <row r="7" spans="1:10" ht="18.75" x14ac:dyDescent="0.3">
      <c r="A7" s="3" t="s">
        <v>129</v>
      </c>
    </row>
    <row r="9" spans="1:10" x14ac:dyDescent="0.25">
      <c r="A9" s="2"/>
      <c r="B9" s="2"/>
      <c r="C9" s="2"/>
      <c r="D9" s="2"/>
      <c r="E9" s="2"/>
      <c r="F9" s="2"/>
      <c r="G9" s="2"/>
      <c r="H9" s="2"/>
      <c r="I9" s="24"/>
      <c r="J9" s="2"/>
    </row>
    <row r="10" spans="1:10" ht="15.75" x14ac:dyDescent="0.25">
      <c r="A10" s="5" t="s">
        <v>23</v>
      </c>
      <c r="B10" s="6" t="s">
        <v>1</v>
      </c>
      <c r="C10" s="6" t="s">
        <v>2</v>
      </c>
      <c r="D10" s="6" t="s">
        <v>3</v>
      </c>
      <c r="E10" s="6" t="s">
        <v>4</v>
      </c>
      <c r="F10" s="6" t="s">
        <v>5</v>
      </c>
      <c r="G10" s="5" t="s">
        <v>6</v>
      </c>
      <c r="H10" s="5" t="s">
        <v>7</v>
      </c>
      <c r="I10" s="29" t="s">
        <v>8</v>
      </c>
      <c r="J10" s="5" t="s">
        <v>9</v>
      </c>
    </row>
    <row r="11" spans="1:10" ht="20.100000000000001" customHeight="1" x14ac:dyDescent="0.25">
      <c r="A11" s="17" t="s">
        <v>173</v>
      </c>
      <c r="B11" s="16" t="s">
        <v>51</v>
      </c>
      <c r="C11" s="16" t="s">
        <v>136</v>
      </c>
      <c r="D11" s="16" t="s">
        <v>137</v>
      </c>
      <c r="E11" s="16" t="s">
        <v>138</v>
      </c>
      <c r="F11" s="16" t="s">
        <v>139</v>
      </c>
      <c r="G11" s="16" t="s">
        <v>14</v>
      </c>
      <c r="H11" s="14">
        <v>252</v>
      </c>
      <c r="I11" s="26">
        <f>H11/370</f>
        <v>0.68108108108108112</v>
      </c>
      <c r="J11" s="14">
        <v>54</v>
      </c>
    </row>
    <row r="12" spans="1:10" ht="20.100000000000001" customHeight="1" x14ac:dyDescent="0.25">
      <c r="A12" s="17" t="s">
        <v>171</v>
      </c>
      <c r="B12" s="16" t="s">
        <v>31</v>
      </c>
      <c r="C12" s="16" t="s">
        <v>131</v>
      </c>
      <c r="D12" s="16" t="s">
        <v>132</v>
      </c>
      <c r="E12" s="16" t="s">
        <v>133</v>
      </c>
      <c r="F12" s="16" t="s">
        <v>134</v>
      </c>
      <c r="G12" s="16" t="s">
        <v>13</v>
      </c>
      <c r="H12" s="1">
        <v>231</v>
      </c>
      <c r="I12" s="26">
        <f>H12/370</f>
        <v>0.62432432432432428</v>
      </c>
      <c r="J12" s="1">
        <v>50</v>
      </c>
    </row>
    <row r="13" spans="1:10" ht="20.100000000000001" customHeight="1" x14ac:dyDescent="0.25">
      <c r="A13" s="17"/>
      <c r="B13" s="16"/>
      <c r="C13" s="16"/>
      <c r="D13" s="16"/>
      <c r="E13" s="16"/>
      <c r="F13" s="16"/>
      <c r="G13" s="16"/>
      <c r="H13" s="14"/>
      <c r="I13" s="26"/>
      <c r="J13" s="14"/>
    </row>
    <row r="14" spans="1:10" ht="20.100000000000001" customHeight="1" x14ac:dyDescent="0.25">
      <c r="A14" s="17"/>
      <c r="B14" s="16"/>
      <c r="C14" s="16"/>
      <c r="D14" s="16"/>
      <c r="E14" s="16"/>
      <c r="F14" s="16"/>
      <c r="G14" s="16"/>
      <c r="H14" s="15"/>
      <c r="I14" s="26"/>
      <c r="J14" s="15"/>
    </row>
  </sheetData>
  <sortState xmlns:xlrd2="http://schemas.microsoft.com/office/spreadsheetml/2017/richdata2" ref="A11:J14">
    <sortCondition ref="G11:G14" customList="Gold,Silver,Bronze"/>
    <sortCondition descending="1" ref="H11:H14"/>
  </sortState>
  <pageMargins left="0.7" right="0.7" top="0.75" bottom="0.75" header="0.3" footer="0.3"/>
  <pageSetup paperSize="9" orientation="landscape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4C808C-0DFF-42EE-BBE6-2298F9E34ACF}">
  <dimension ref="A1:J14"/>
  <sheetViews>
    <sheetView workbookViewId="0">
      <selection activeCell="K12" sqref="K12"/>
    </sheetView>
  </sheetViews>
  <sheetFormatPr defaultRowHeight="15" x14ac:dyDescent="0.25"/>
  <cols>
    <col min="3" max="3" width="22.5703125" customWidth="1"/>
    <col min="5" max="5" width="21" customWidth="1"/>
    <col min="8" max="8" width="9.42578125" customWidth="1"/>
    <col min="9" max="9" width="9.140625" style="23"/>
  </cols>
  <sheetData>
    <row r="1" spans="1:10" ht="18.75" x14ac:dyDescent="0.3">
      <c r="A1" s="3" t="s">
        <v>16</v>
      </c>
    </row>
    <row r="2" spans="1:10" ht="18.75" x14ac:dyDescent="0.3">
      <c r="A2" s="3" t="s">
        <v>10</v>
      </c>
    </row>
    <row r="3" spans="1:10" ht="18.75" x14ac:dyDescent="0.3">
      <c r="A3" s="3" t="s">
        <v>74</v>
      </c>
    </row>
    <row r="4" spans="1:10" ht="18.75" x14ac:dyDescent="0.3">
      <c r="A4" s="3" t="s">
        <v>75</v>
      </c>
    </row>
    <row r="5" spans="1:10" ht="18.75" x14ac:dyDescent="0.3">
      <c r="A5" s="3" t="s">
        <v>49</v>
      </c>
    </row>
    <row r="6" spans="1:10" ht="18.75" x14ac:dyDescent="0.3">
      <c r="A6" s="3" t="s">
        <v>22</v>
      </c>
    </row>
    <row r="7" spans="1:10" ht="18.75" x14ac:dyDescent="0.3">
      <c r="A7" s="3" t="s">
        <v>130</v>
      </c>
    </row>
    <row r="9" spans="1:10" x14ac:dyDescent="0.25">
      <c r="A9" s="2"/>
      <c r="B9" s="2"/>
      <c r="C9" s="2"/>
      <c r="D9" s="2"/>
      <c r="E9" s="2"/>
      <c r="F9" s="2"/>
      <c r="G9" s="2"/>
      <c r="H9" s="2"/>
      <c r="I9" s="24"/>
      <c r="J9" s="2"/>
    </row>
    <row r="10" spans="1:10" ht="15.75" x14ac:dyDescent="0.25">
      <c r="A10" s="5" t="s">
        <v>0</v>
      </c>
      <c r="B10" s="6" t="s">
        <v>1</v>
      </c>
      <c r="C10" s="6" t="s">
        <v>2</v>
      </c>
      <c r="D10" s="6" t="s">
        <v>3</v>
      </c>
      <c r="E10" s="6" t="s">
        <v>4</v>
      </c>
      <c r="F10" s="6" t="s">
        <v>5</v>
      </c>
      <c r="G10" s="5" t="s">
        <v>6</v>
      </c>
      <c r="H10" s="5" t="s">
        <v>7</v>
      </c>
      <c r="I10" s="29" t="s">
        <v>8</v>
      </c>
      <c r="J10" s="5" t="s">
        <v>9</v>
      </c>
    </row>
    <row r="11" spans="1:10" ht="20.100000000000001" customHeight="1" x14ac:dyDescent="0.25">
      <c r="A11" s="16" t="s">
        <v>173</v>
      </c>
      <c r="B11" s="16" t="s">
        <v>140</v>
      </c>
      <c r="C11" s="16" t="s">
        <v>58</v>
      </c>
      <c r="D11" s="16" t="s">
        <v>59</v>
      </c>
      <c r="E11" s="16" t="s">
        <v>60</v>
      </c>
      <c r="F11" s="16" t="s">
        <v>61</v>
      </c>
      <c r="G11" s="16" t="s">
        <v>14</v>
      </c>
      <c r="H11" s="16">
        <v>275.5</v>
      </c>
      <c r="I11" s="31">
        <f>H11/390</f>
        <v>0.70641025641025645</v>
      </c>
      <c r="J11" s="16">
        <v>56</v>
      </c>
    </row>
    <row r="12" spans="1:10" ht="20.100000000000001" customHeight="1" x14ac:dyDescent="0.25">
      <c r="A12" s="16" t="s">
        <v>174</v>
      </c>
      <c r="B12" s="16" t="s">
        <v>73</v>
      </c>
      <c r="C12" s="16" t="s">
        <v>141</v>
      </c>
      <c r="D12" s="16" t="s">
        <v>142</v>
      </c>
      <c r="E12" s="16" t="s">
        <v>143</v>
      </c>
      <c r="F12" s="16" t="s">
        <v>144</v>
      </c>
      <c r="G12" s="16" t="s">
        <v>14</v>
      </c>
      <c r="H12" s="16">
        <v>248</v>
      </c>
      <c r="I12" s="31">
        <f>H12/390</f>
        <v>0.63589743589743586</v>
      </c>
      <c r="J12" s="16">
        <v>56</v>
      </c>
    </row>
    <row r="13" spans="1:10" ht="20.100000000000001" customHeight="1" x14ac:dyDescent="0.25">
      <c r="A13" s="16"/>
      <c r="B13" s="16"/>
      <c r="C13" s="16"/>
      <c r="D13" s="16"/>
      <c r="E13" s="16"/>
      <c r="F13" s="16"/>
      <c r="G13" s="16"/>
      <c r="H13" s="16"/>
      <c r="I13" s="31"/>
      <c r="J13" s="16"/>
    </row>
    <row r="14" spans="1:10" ht="20.100000000000001" customHeight="1" x14ac:dyDescent="0.25">
      <c r="A14" s="16"/>
      <c r="B14" s="16"/>
      <c r="C14" s="16"/>
      <c r="D14" s="16"/>
      <c r="E14" s="16"/>
      <c r="F14" s="16"/>
      <c r="G14" s="16"/>
      <c r="H14" s="18"/>
      <c r="I14" s="31"/>
      <c r="J14" s="18"/>
    </row>
  </sheetData>
  <sortState xmlns:xlrd2="http://schemas.microsoft.com/office/spreadsheetml/2017/richdata2" ref="A11:J14">
    <sortCondition ref="G11:G14" customList="Gold,Silver,Bronze"/>
    <sortCondition descending="1" ref="H11:H14"/>
  </sortState>
  <pageMargins left="0.7" right="0.7" top="0.75" bottom="0.75" header="0.3" footer="0.3"/>
  <pageSetup paperSize="9" orientation="landscape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9A3C2D0746BAE43BEF1C06B61FF04F4" ma:contentTypeVersion="12" ma:contentTypeDescription="Create a new document." ma:contentTypeScope="" ma:versionID="a76020e0f6d9e1715b2fda1e27eccbce">
  <xsd:schema xmlns:xsd="http://www.w3.org/2001/XMLSchema" xmlns:xs="http://www.w3.org/2001/XMLSchema" xmlns:p="http://schemas.microsoft.com/office/2006/metadata/properties" xmlns:ns2="014bbe7b-656b-4307-bc84-345a153590a8" xmlns:ns3="1c370b71-9b4a-48c4-874e-76e144e1a37a" targetNamespace="http://schemas.microsoft.com/office/2006/metadata/properties" ma:root="true" ma:fieldsID="16161a68ccd363da8323b95ac77c5d92" ns2:_="" ns3:_="">
    <xsd:import namespace="014bbe7b-656b-4307-bc84-345a153590a8"/>
    <xsd:import namespace="1c370b71-9b4a-48c4-874e-76e144e1a37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4bbe7b-656b-4307-bc84-345a153590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370b71-9b4a-48c4-874e-76e144e1a37a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B782A60-328E-4894-82FC-A34531AF59E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4bbe7b-656b-4307-bc84-345a153590a8"/>
    <ds:schemaRef ds:uri="1c370b71-9b4a-48c4-874e-76e144e1a37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49F714B-3EAF-4E99-8E4C-35AE4E2DD0C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75A3921-4F0F-43D8-B6F6-1F956CC3A0D5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Class 1 Prelim  17a</vt:lpstr>
      <vt:lpstr>Class 2 Prelim 19 Q</vt:lpstr>
      <vt:lpstr>Class 3 Novice 23 </vt:lpstr>
      <vt:lpstr>Class 4 Novice 37aQ</vt:lpstr>
      <vt:lpstr>Class 5 Ele 45</vt:lpstr>
      <vt:lpstr>Class 6 Ele 59 Q</vt:lpstr>
      <vt:lpstr>Class 7 Medium 69</vt:lpstr>
      <vt:lpstr>Class 8 Med 75 Q</vt:lpstr>
      <vt:lpstr>Class 9 AM91 Q</vt:lpstr>
      <vt:lpstr>Class 10 AM98 Q</vt:lpstr>
      <vt:lpstr>Class 12 PSG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Faye Dawson</dc:creator>
  <cp:keywords/>
  <dc:description/>
  <cp:lastModifiedBy>Samantha Williams</cp:lastModifiedBy>
  <cp:revision/>
  <cp:lastPrinted>2021-10-17T11:08:51Z</cp:lastPrinted>
  <dcterms:created xsi:type="dcterms:W3CDTF">2019-10-07T12:12:15Z</dcterms:created>
  <dcterms:modified xsi:type="dcterms:W3CDTF">2022-09-09T15:09:42Z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0x010100C9A3C2D0746BAE43BEF1C06B61FF04F4</vt:lpwstr>
  </property>
</Properties>
</file>