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d.docs.live.net/f15b9412ae99cead/BF/Aff dressage/"/>
    </mc:Choice>
  </mc:AlternateContent>
  <xr:revisionPtr revIDLastSave="329" documentId="8_{6EBF6889-36C4-47E8-8E2E-3725A7D78F09}" xr6:coauthVersionLast="47" xr6:coauthVersionMax="47" xr10:uidLastSave="{C3B111AA-B468-4129-880A-7FF3AB390A80}"/>
  <bookViews>
    <workbookView xWindow="-120" yWindow="-120" windowWidth="20730" windowHeight="11160" firstSheet="7" activeTab="10" xr2:uid="{00000000-000D-0000-FFFF-FFFF00000000}"/>
  </bookViews>
  <sheets>
    <sheet name="Class 1 Prelim  17a" sheetId="4" r:id="rId1"/>
    <sheet name="Class 2 Prelim 19 Q" sheetId="5" r:id="rId2"/>
    <sheet name="Class 3 Novice 23 " sheetId="6" r:id="rId3"/>
    <sheet name="Class 4 Novice 37a" sheetId="7" r:id="rId4"/>
    <sheet name="Class 5 Ele 43" sheetId="8" r:id="rId5"/>
    <sheet name="Class 6 Ele 53 Q" sheetId="9" r:id="rId6"/>
    <sheet name="Class 7 Medium 61" sheetId="10" r:id="rId7"/>
    <sheet name="Class 8 Med 73 Q" sheetId="11" r:id="rId8"/>
    <sheet name="Class 9 AM91 Q" sheetId="21" r:id="rId9"/>
    <sheet name="Class 10 AM98 Q" sheetId="12" r:id="rId10"/>
    <sheet name="Class 12 PSG" sheetId="23" r:id="rId11"/>
    <sheet name="Sheet1" sheetId="24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" i="23" l="1"/>
  <c r="I12" i="23"/>
  <c r="I13" i="23"/>
  <c r="I12" i="12"/>
  <c r="I11" i="12"/>
  <c r="I11" i="21"/>
  <c r="I12" i="11"/>
  <c r="I14" i="11"/>
  <c r="I16" i="11"/>
  <c r="I11" i="11"/>
  <c r="I13" i="11"/>
  <c r="I15" i="11"/>
  <c r="I16" i="10"/>
  <c r="I18" i="10"/>
  <c r="I17" i="10"/>
  <c r="I19" i="10"/>
  <c r="I14" i="10"/>
  <c r="I11" i="10"/>
  <c r="I12" i="10"/>
  <c r="I15" i="10"/>
  <c r="I13" i="10"/>
  <c r="I11" i="9"/>
  <c r="I15" i="9"/>
  <c r="I12" i="9"/>
  <c r="I14" i="9"/>
  <c r="I13" i="9"/>
  <c r="I16" i="9"/>
  <c r="I13" i="8"/>
  <c r="I12" i="8"/>
  <c r="I11" i="8"/>
  <c r="I19" i="7"/>
  <c r="I17" i="7"/>
  <c r="I18" i="7"/>
  <c r="I15" i="7"/>
  <c r="I13" i="7"/>
  <c r="I12" i="7"/>
  <c r="I16" i="7"/>
  <c r="I22" i="7"/>
  <c r="I21" i="7"/>
  <c r="I11" i="7"/>
  <c r="I20" i="7"/>
  <c r="I14" i="7"/>
  <c r="I20" i="6"/>
  <c r="I14" i="6"/>
  <c r="I17" i="6"/>
  <c r="I11" i="6"/>
  <c r="I19" i="6"/>
  <c r="I21" i="6"/>
  <c r="I22" i="6"/>
  <c r="I12" i="6"/>
  <c r="I18" i="6"/>
  <c r="I16" i="6"/>
  <c r="I13" i="5"/>
  <c r="I15" i="5"/>
  <c r="I16" i="5"/>
  <c r="I17" i="5"/>
  <c r="I14" i="5"/>
  <c r="I12" i="5"/>
  <c r="I14" i="4"/>
  <c r="I15" i="4"/>
  <c r="I16" i="4"/>
  <c r="I17" i="4"/>
  <c r="I11" i="4"/>
  <c r="I12" i="4"/>
  <c r="I13" i="4"/>
</calcChain>
</file>

<file path=xl/sharedStrings.xml><?xml version="1.0" encoding="utf-8"?>
<sst xmlns="http://schemas.openxmlformats.org/spreadsheetml/2006/main" count="698" uniqueCount="274">
  <si>
    <t>Place</t>
  </si>
  <si>
    <t>Bridle No</t>
  </si>
  <si>
    <t>Rider</t>
  </si>
  <si>
    <t>Membership #</t>
  </si>
  <si>
    <t>Horse</t>
  </si>
  <si>
    <t>Registration #</t>
  </si>
  <si>
    <t xml:space="preserve">Section </t>
  </si>
  <si>
    <t>Total at C</t>
  </si>
  <si>
    <t>%</t>
  </si>
  <si>
    <t>Col</t>
  </si>
  <si>
    <t xml:space="preserve">Organiser : Jackie Jones </t>
  </si>
  <si>
    <t>Test/Class : P17a / 1</t>
  </si>
  <si>
    <t>Gold</t>
  </si>
  <si>
    <t>Bronze</t>
  </si>
  <si>
    <t>Silver</t>
  </si>
  <si>
    <t>Total Points: 290</t>
  </si>
  <si>
    <t>Venue : Brook Farm Equestrian Centre</t>
  </si>
  <si>
    <t>Test/Class : P19 / 2</t>
  </si>
  <si>
    <t>Total Points: 240</t>
  </si>
  <si>
    <t>Organiser : Jackie Jones</t>
  </si>
  <si>
    <t>Jessica Williams</t>
  </si>
  <si>
    <t>Total Points: 390</t>
  </si>
  <si>
    <t>20</t>
  </si>
  <si>
    <t>8</t>
  </si>
  <si>
    <t>21</t>
  </si>
  <si>
    <t>12</t>
  </si>
  <si>
    <t>34</t>
  </si>
  <si>
    <t>3</t>
  </si>
  <si>
    <t>59196</t>
  </si>
  <si>
    <t>11</t>
  </si>
  <si>
    <t>7</t>
  </si>
  <si>
    <t>10</t>
  </si>
  <si>
    <t>31</t>
  </si>
  <si>
    <t>5</t>
  </si>
  <si>
    <t>14</t>
  </si>
  <si>
    <t>13</t>
  </si>
  <si>
    <t>24</t>
  </si>
  <si>
    <t>26</t>
  </si>
  <si>
    <t>29</t>
  </si>
  <si>
    <t>32</t>
  </si>
  <si>
    <t>Venue : Brook Farm EC</t>
  </si>
  <si>
    <t>16</t>
  </si>
  <si>
    <t>22</t>
  </si>
  <si>
    <t>23</t>
  </si>
  <si>
    <t>28</t>
  </si>
  <si>
    <t>4</t>
  </si>
  <si>
    <t>Test/Class : PSG / 12</t>
  </si>
  <si>
    <t>Total Points: 380</t>
  </si>
  <si>
    <t>Test/Class : 3 /N23</t>
  </si>
  <si>
    <t>Test/Class : AM91 / 9</t>
  </si>
  <si>
    <t>Test/Class : AM 98 / 10</t>
  </si>
  <si>
    <t xml:space="preserve">Place </t>
  </si>
  <si>
    <t xml:space="preserve">Total Points: </t>
  </si>
  <si>
    <t>Laragh Osman</t>
  </si>
  <si>
    <t>233820</t>
  </si>
  <si>
    <t>Sarah Wilson</t>
  </si>
  <si>
    <t>260312</t>
  </si>
  <si>
    <t>Easy Asset</t>
  </si>
  <si>
    <t>50987</t>
  </si>
  <si>
    <t>17</t>
  </si>
  <si>
    <t>Jodie Smith</t>
  </si>
  <si>
    <t>171930</t>
  </si>
  <si>
    <t>Amber V</t>
  </si>
  <si>
    <t>1534555</t>
  </si>
  <si>
    <t>1S</t>
  </si>
  <si>
    <t>1B</t>
  </si>
  <si>
    <t>1G</t>
  </si>
  <si>
    <t>Event Type : BD Reg I-PSG</t>
  </si>
  <si>
    <t>Start Date : 24 June 2022</t>
  </si>
  <si>
    <t>Judge(s) : Hayley Liddiard</t>
  </si>
  <si>
    <t>Lewis Simmons</t>
  </si>
  <si>
    <t>1920402</t>
  </si>
  <si>
    <t>Classic jester</t>
  </si>
  <si>
    <t>1834607</t>
  </si>
  <si>
    <t>42</t>
  </si>
  <si>
    <t>Kitty Jackson</t>
  </si>
  <si>
    <t>1411452</t>
  </si>
  <si>
    <t>Townview Blue</t>
  </si>
  <si>
    <t>1432107</t>
  </si>
  <si>
    <t>Hannah Bardo</t>
  </si>
  <si>
    <t>1921027</t>
  </si>
  <si>
    <t>Pele</t>
  </si>
  <si>
    <t>1944239</t>
  </si>
  <si>
    <t>Ellie Mattick</t>
  </si>
  <si>
    <t>1922780</t>
  </si>
  <si>
    <t>Spirit 1</t>
  </si>
  <si>
    <t>1946185</t>
  </si>
  <si>
    <t>Gemma Stranks</t>
  </si>
  <si>
    <t>1921772</t>
  </si>
  <si>
    <t>Wishful Thinking VII</t>
  </si>
  <si>
    <t>1944694</t>
  </si>
  <si>
    <t>Emma Slater</t>
  </si>
  <si>
    <t>1513710</t>
  </si>
  <si>
    <t>Dark Valentine</t>
  </si>
  <si>
    <t>1939929</t>
  </si>
  <si>
    <t>47</t>
  </si>
  <si>
    <t>Mandy Day</t>
  </si>
  <si>
    <t>55140</t>
  </si>
  <si>
    <t>Nikki -Vajaps</t>
  </si>
  <si>
    <t>1945340</t>
  </si>
  <si>
    <t xml:space="preserve">Judge(s) : Laura Vandervleit </t>
  </si>
  <si>
    <t>Rosie Hamilton</t>
  </si>
  <si>
    <t>175056</t>
  </si>
  <si>
    <t>Pauldary's Lift Off</t>
  </si>
  <si>
    <t>1943808</t>
  </si>
  <si>
    <t>41</t>
  </si>
  <si>
    <t>Zoe Jones</t>
  </si>
  <si>
    <t>374318</t>
  </si>
  <si>
    <t>KEH GRAND CHAOS</t>
  </si>
  <si>
    <t>1941733</t>
  </si>
  <si>
    <t>Souki Harrington</t>
  </si>
  <si>
    <t>n/a</t>
  </si>
  <si>
    <t>Fernside Felix</t>
  </si>
  <si>
    <t>1946563</t>
  </si>
  <si>
    <t>Paul Hotson</t>
  </si>
  <si>
    <t>1511747</t>
  </si>
  <si>
    <t>Special Agent III</t>
  </si>
  <si>
    <t>1946238</t>
  </si>
  <si>
    <t>19</t>
  </si>
  <si>
    <t>Young Earl of Limerick</t>
  </si>
  <si>
    <t>1931535</t>
  </si>
  <si>
    <t xml:space="preserve">Viktorija Rakauskaite </t>
  </si>
  <si>
    <t>273708</t>
  </si>
  <si>
    <t>Lady Star</t>
  </si>
  <si>
    <t>1534060A</t>
  </si>
  <si>
    <t>Claire Lee</t>
  </si>
  <si>
    <t>107662</t>
  </si>
  <si>
    <t>Drama Queen V</t>
  </si>
  <si>
    <t>1943047</t>
  </si>
  <si>
    <t>Judy Price</t>
  </si>
  <si>
    <t>154849</t>
  </si>
  <si>
    <t>Furst Felix</t>
  </si>
  <si>
    <t>1946449</t>
  </si>
  <si>
    <t>Kristy Youngson</t>
  </si>
  <si>
    <t>260819</t>
  </si>
  <si>
    <t>Pattens Zebedee</t>
  </si>
  <si>
    <t>1946103</t>
  </si>
  <si>
    <t>39</t>
  </si>
  <si>
    <t>Maisie Filler</t>
  </si>
  <si>
    <t>1911521</t>
  </si>
  <si>
    <t>Charlwood not the Norm</t>
  </si>
  <si>
    <t>1932550</t>
  </si>
  <si>
    <t>Peggy Postma</t>
  </si>
  <si>
    <t>86649</t>
  </si>
  <si>
    <t>Ice Cold Fever G</t>
  </si>
  <si>
    <t>1732623</t>
  </si>
  <si>
    <t>Christine Charlier</t>
  </si>
  <si>
    <t>1610452</t>
  </si>
  <si>
    <t>Lambana</t>
  </si>
  <si>
    <t>1935331</t>
  </si>
  <si>
    <t>Test/Class : N37a / 4</t>
  </si>
  <si>
    <t>Judge(s) : Laura Vandervleit</t>
  </si>
  <si>
    <t xml:space="preserve">Test/Class : E43 /5 </t>
  </si>
  <si>
    <t>Sophie Browne</t>
  </si>
  <si>
    <t>1810926</t>
  </si>
  <si>
    <t>Franzisko</t>
  </si>
  <si>
    <t>1831774</t>
  </si>
  <si>
    <t>35</t>
  </si>
  <si>
    <t>Hilary Westgarth</t>
  </si>
  <si>
    <t>200107</t>
  </si>
  <si>
    <t>Royal Heritage</t>
  </si>
  <si>
    <t>1931664</t>
  </si>
  <si>
    <t>Mollie White</t>
  </si>
  <si>
    <t>400385</t>
  </si>
  <si>
    <t>Forever Spellbound</t>
  </si>
  <si>
    <t>1830657</t>
  </si>
  <si>
    <t>Test/Class : 6 / E53</t>
  </si>
  <si>
    <t xml:space="preserve">Judge(s) : Lotte Olsen </t>
  </si>
  <si>
    <t>Lisa Potter</t>
  </si>
  <si>
    <t>1610975</t>
  </si>
  <si>
    <t>Connie IV</t>
  </si>
  <si>
    <t>1631506</t>
  </si>
  <si>
    <t>48</t>
  </si>
  <si>
    <t>Steven Macatonia</t>
  </si>
  <si>
    <t>1513097</t>
  </si>
  <si>
    <t>CHARM DIAMOND</t>
  </si>
  <si>
    <t>1933981</t>
  </si>
  <si>
    <t xml:space="preserve">Silver </t>
  </si>
  <si>
    <t>Penny Lock</t>
  </si>
  <si>
    <t>81116</t>
  </si>
  <si>
    <t>Woodcroft Fifty Fifty</t>
  </si>
  <si>
    <t>1634682</t>
  </si>
  <si>
    <t>Test/Class : 7 / M61</t>
  </si>
  <si>
    <t>Judge(s) : Ann Nicell</t>
  </si>
  <si>
    <t>36</t>
  </si>
  <si>
    <t>Lucy Davies</t>
  </si>
  <si>
    <t>220744</t>
  </si>
  <si>
    <t>Flormagio</t>
  </si>
  <si>
    <t>1832539</t>
  </si>
  <si>
    <t>Sophia Summers</t>
  </si>
  <si>
    <t>1713072</t>
  </si>
  <si>
    <t>Woodcroft Leopart</t>
  </si>
  <si>
    <t>1933998</t>
  </si>
  <si>
    <t>45</t>
  </si>
  <si>
    <t>Cara Broderick</t>
  </si>
  <si>
    <t>will update</t>
  </si>
  <si>
    <t>Delissamo</t>
  </si>
  <si>
    <t>1936675</t>
  </si>
  <si>
    <t>Amanda Gillett</t>
  </si>
  <si>
    <t>238252</t>
  </si>
  <si>
    <t>Earl Winston</t>
  </si>
  <si>
    <t>1630294</t>
  </si>
  <si>
    <t>Sandie Gibbs</t>
  </si>
  <si>
    <t>58165</t>
  </si>
  <si>
    <t>Gomez Gold</t>
  </si>
  <si>
    <t>1936623</t>
  </si>
  <si>
    <t>33</t>
  </si>
  <si>
    <t>Alex Lees</t>
  </si>
  <si>
    <t>403643</t>
  </si>
  <si>
    <t>Bakkegardens Monty</t>
  </si>
  <si>
    <t>42468</t>
  </si>
  <si>
    <t>Sophie Chatwin</t>
  </si>
  <si>
    <t>275417</t>
  </si>
  <si>
    <t>Katharine-Trix us</t>
  </si>
  <si>
    <t>1933201</t>
  </si>
  <si>
    <t>38</t>
  </si>
  <si>
    <t>Event Type : Reg BD I - PSG</t>
  </si>
  <si>
    <t>Test/Class : M73 / 8</t>
  </si>
  <si>
    <t>44</t>
  </si>
  <si>
    <t>Freya Messling</t>
  </si>
  <si>
    <t>1012169</t>
  </si>
  <si>
    <t>Mario Del Rey</t>
  </si>
  <si>
    <t>1934297</t>
  </si>
  <si>
    <t>46</t>
  </si>
  <si>
    <t>Intergalatic Aimbry</t>
  </si>
  <si>
    <t>1733338</t>
  </si>
  <si>
    <t>HC</t>
  </si>
  <si>
    <t>43</t>
  </si>
  <si>
    <t>Claire Abel</t>
  </si>
  <si>
    <t>63797</t>
  </si>
  <si>
    <t>RoCoco</t>
  </si>
  <si>
    <t>55762</t>
  </si>
  <si>
    <t>25</t>
  </si>
  <si>
    <t>Hilary French</t>
  </si>
  <si>
    <t>268585</t>
  </si>
  <si>
    <t>Adaeus</t>
  </si>
  <si>
    <t>1833463</t>
  </si>
  <si>
    <t>Event Type : BD Reg I - PSG</t>
  </si>
  <si>
    <t>40</t>
  </si>
  <si>
    <t>Louise Mcdonald</t>
  </si>
  <si>
    <t>182001</t>
  </si>
  <si>
    <t>Zander</t>
  </si>
  <si>
    <t>44387</t>
  </si>
  <si>
    <t>37</t>
  </si>
  <si>
    <t>Tahley Reeve-Smith</t>
  </si>
  <si>
    <t>45136</t>
  </si>
  <si>
    <t>Woodcroft Valentino</t>
  </si>
  <si>
    <t>1732849</t>
  </si>
  <si>
    <t>6</t>
  </si>
  <si>
    <t>Sarah Williams</t>
  </si>
  <si>
    <t>42005</t>
  </si>
  <si>
    <t>Fighting boy</t>
  </si>
  <si>
    <t>143 3783</t>
  </si>
  <si>
    <t>1G (1st)</t>
  </si>
  <si>
    <t>2G</t>
  </si>
  <si>
    <t>2S</t>
  </si>
  <si>
    <t>2B</t>
  </si>
  <si>
    <t>3B</t>
  </si>
  <si>
    <t>3S</t>
  </si>
  <si>
    <t>1B (1st)</t>
  </si>
  <si>
    <t>Total Points: 270</t>
  </si>
  <si>
    <t>Viktorija Rakauskaite</t>
  </si>
  <si>
    <t>1S (1st)</t>
  </si>
  <si>
    <t>2S (2nd)</t>
  </si>
  <si>
    <t>4S</t>
  </si>
  <si>
    <t>5S</t>
  </si>
  <si>
    <t>6S</t>
  </si>
  <si>
    <t>7S</t>
  </si>
  <si>
    <t>8S</t>
  </si>
  <si>
    <t>9S</t>
  </si>
  <si>
    <t>10S</t>
  </si>
  <si>
    <t>Total Points: 340</t>
  </si>
  <si>
    <t>ELIM</t>
  </si>
  <si>
    <t>1SF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</si>
</sst>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2E2E2"/>
        <bgColor rgb="FF000000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D3441"/>
      </left>
      <right style="thin">
        <color rgb="FF1D3441"/>
      </right>
      <top style="thin">
        <color rgb="FF1D344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D3441"/>
      </left>
      <right/>
      <top style="thin">
        <color rgb="FF1D344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2" fillId="0" borderId="0" xfId="1" applyFont="1"/>
    <xf numFmtId="0" fontId="3" fillId="0" borderId="0" xfId="0" applyFont="1"/>
    <xf numFmtId="0" fontId="5" fillId="0" borderId="0" xfId="0" applyFont="1" applyAlignment="1">
      <alignment horizontal="left"/>
    </xf>
    <xf numFmtId="0" fontId="4" fillId="2" borderId="2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left"/>
    </xf>
    <xf numFmtId="0" fontId="5" fillId="0" borderId="3" xfId="0" applyFont="1" applyBorder="1" applyAlignment="1">
      <alignment horizontal="left"/>
    </xf>
    <xf numFmtId="0" fontId="1" fillId="3" borderId="3" xfId="1" applyFont="1" applyFill="1" applyBorder="1" applyAlignment="1">
      <alignment horizontal="left"/>
    </xf>
    <xf numFmtId="0" fontId="0" fillId="0" borderId="0" xfId="0" applyBorder="1"/>
    <xf numFmtId="0" fontId="4" fillId="2" borderId="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left"/>
    </xf>
    <xf numFmtId="0" fontId="6" fillId="0" borderId="0" xfId="0" applyFont="1"/>
    <xf numFmtId="0" fontId="4" fillId="2" borderId="4" xfId="1" applyFont="1" applyFill="1" applyBorder="1" applyAlignment="1">
      <alignment horizontal="center"/>
    </xf>
    <xf numFmtId="20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6" fillId="0" borderId="0" xfId="0" applyFont="1" applyBorder="1"/>
    <xf numFmtId="0" fontId="5" fillId="0" borderId="5" xfId="0" applyFont="1" applyBorder="1" applyAlignment="1">
      <alignment horizontal="left"/>
    </xf>
    <xf numFmtId="0" fontId="1" fillId="3" borderId="5" xfId="1" applyFont="1" applyFill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1" fillId="3" borderId="1" xfId="1" applyFont="1" applyFill="1" applyBorder="1" applyAlignment="1">
      <alignment horizontal="right"/>
    </xf>
    <xf numFmtId="0" fontId="1" fillId="0" borderId="1" xfId="1" applyFont="1" applyBorder="1" applyAlignment="1">
      <alignment horizontal="right"/>
    </xf>
    <xf numFmtId="0" fontId="7" fillId="0" borderId="1" xfId="0" applyFont="1" applyBorder="1"/>
    <xf numFmtId="20" fontId="7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8" fillId="3" borderId="1" xfId="1" applyFont="1" applyFill="1" applyBorder="1" applyAlignment="1">
      <alignment horizontal="left"/>
    </xf>
    <xf numFmtId="10" fontId="0" fillId="0" borderId="0" xfId="0" applyNumberFormat="1"/>
    <xf numFmtId="10" fontId="2" fillId="0" borderId="0" xfId="1" applyNumberFormat="1" applyFont="1"/>
    <xf numFmtId="10" fontId="4" fillId="2" borderId="1" xfId="1" applyNumberFormat="1" applyFont="1" applyFill="1" applyBorder="1" applyAlignment="1">
      <alignment horizontal="center"/>
    </xf>
    <xf numFmtId="10" fontId="0" fillId="0" borderId="1" xfId="0" applyNumberFormat="1" applyBorder="1" applyAlignment="1">
      <alignment horizontal="right"/>
    </xf>
    <xf numFmtId="10" fontId="0" fillId="0" borderId="0" xfId="0" applyNumberFormat="1" applyBorder="1"/>
    <xf numFmtId="10" fontId="7" fillId="0" borderId="1" xfId="0" applyNumberFormat="1" applyFont="1" applyBorder="1"/>
    <xf numFmtId="10" fontId="4" fillId="2" borderId="2" xfId="1" applyNumberFormat="1" applyFont="1" applyFill="1" applyBorder="1" applyAlignment="1">
      <alignment horizontal="center"/>
    </xf>
    <xf numFmtId="10" fontId="0" fillId="0" borderId="1" xfId="0" applyNumberFormat="1" applyBorder="1"/>
    <xf numFmtId="10" fontId="5" fillId="0" borderId="1" xfId="0" applyNumberFormat="1" applyFont="1" applyBorder="1" applyAlignment="1">
      <alignment horizontal="left"/>
    </xf>
    <xf numFmtId="10" fontId="1" fillId="3" borderId="1" xfId="1" applyNumberFormat="1" applyFont="1" applyFill="1" applyBorder="1" applyAlignment="1">
      <alignment horizontal="left"/>
    </xf>
    <xf numFmtId="10" fontId="7" fillId="0" borderId="1" xfId="0" applyNumberFormat="1" applyFont="1" applyBorder="1" applyAlignment="1">
      <alignment horizontal="left"/>
    </xf>
    <xf numFmtId="0" fontId="8" fillId="3" borderId="1" xfId="1" applyFont="1" applyFill="1" applyBorder="1" applyAlignment="1"/>
    <xf numFmtId="0" fontId="7" fillId="0" borderId="1" xfId="0" applyFont="1" applyBorder="1" applyAlignment="1"/>
    <xf numFmtId="0" fontId="0" fillId="0" borderId="3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" xfId="0" applyFont="1" applyBorder="1"/>
    <xf numFmtId="10" fontId="0" fillId="0" borderId="1" xfId="0" applyNumberFormat="1" applyFont="1" applyBorder="1"/>
    <xf numFmtId="0" fontId="9" fillId="0" borderId="1" xfId="0" applyFont="1" applyBorder="1"/>
    <xf numFmtId="0" fontId="7" fillId="0" borderId="1" xfId="0" applyFont="1" applyBorder="1" applyAlignment="1">
      <alignment horizontal="right"/>
    </xf>
    <xf numFmtId="0" fontId="9" fillId="3" borderId="1" xfId="1" applyFont="1" applyFill="1" applyBorder="1" applyAlignment="1">
      <alignment horizontal="right"/>
    </xf>
    <xf numFmtId="20" fontId="9" fillId="0" borderId="1" xfId="0" applyNumberFormat="1" applyFont="1" applyBorder="1" applyAlignment="1">
      <alignment horizontal="left"/>
    </xf>
    <xf numFmtId="0" fontId="9" fillId="0" borderId="1" xfId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10" fontId="0" fillId="0" borderId="1" xfId="0" applyNumberFormat="1" applyFont="1" applyBorder="1" applyAlignment="1">
      <alignment horizontal="left"/>
    </xf>
    <xf numFmtId="0" fontId="10" fillId="3" borderId="1" xfId="1" applyFont="1" applyFill="1" applyBorder="1" applyAlignment="1">
      <alignment horizontal="left"/>
    </xf>
    <xf numFmtId="0" fontId="0" fillId="0" borderId="3" xfId="0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"/>
  <sheetViews>
    <sheetView topLeftCell="A3" workbookViewId="0">
      <selection activeCell="A17" sqref="A17"/>
    </sheetView>
  </sheetViews>
  <sheetFormatPr defaultRowHeight="15" x14ac:dyDescent="0.25"/>
  <cols>
    <col min="3" max="3" width="24.28515625" customWidth="1"/>
    <col min="5" max="5" width="23.7109375" customWidth="1"/>
    <col min="9" max="9" width="9.140625" style="28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67</v>
      </c>
    </row>
    <row r="4" spans="1:10" ht="18.75" x14ac:dyDescent="0.3">
      <c r="A4" s="3" t="s">
        <v>68</v>
      </c>
    </row>
    <row r="5" spans="1:10" ht="18.75" x14ac:dyDescent="0.3">
      <c r="A5" s="3" t="s">
        <v>11</v>
      </c>
    </row>
    <row r="6" spans="1:10" ht="18.75" x14ac:dyDescent="0.3">
      <c r="A6" s="3" t="s">
        <v>15</v>
      </c>
    </row>
    <row r="7" spans="1:10" ht="18.75" x14ac:dyDescent="0.3">
      <c r="A7" s="3" t="s">
        <v>69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29"/>
      <c r="J9" s="2"/>
    </row>
    <row r="10" spans="1:10" ht="15.75" x14ac:dyDescent="0.25">
      <c r="A10" s="10" t="s">
        <v>0</v>
      </c>
      <c r="B10" s="11" t="s">
        <v>1</v>
      </c>
      <c r="C10" s="11" t="s">
        <v>2</v>
      </c>
      <c r="D10" s="11" t="s">
        <v>3</v>
      </c>
      <c r="E10" s="11" t="s">
        <v>4</v>
      </c>
      <c r="F10" s="11" t="s">
        <v>5</v>
      </c>
      <c r="G10" s="10" t="s">
        <v>6</v>
      </c>
      <c r="H10" s="10" t="s">
        <v>7</v>
      </c>
      <c r="I10" s="30" t="s">
        <v>8</v>
      </c>
      <c r="J10" s="10" t="s">
        <v>9</v>
      </c>
    </row>
    <row r="11" spans="1:10" s="12" customFormat="1" ht="20.100000000000001" customHeight="1" x14ac:dyDescent="0.25">
      <c r="A11" s="1" t="s">
        <v>253</v>
      </c>
      <c r="B11" s="1" t="s">
        <v>29</v>
      </c>
      <c r="C11" s="1" t="s">
        <v>91</v>
      </c>
      <c r="D11" s="1" t="s">
        <v>92</v>
      </c>
      <c r="E11" s="1" t="s">
        <v>93</v>
      </c>
      <c r="F11" s="1" t="s">
        <v>94</v>
      </c>
      <c r="G11" s="1" t="s">
        <v>12</v>
      </c>
      <c r="H11" s="42">
        <v>199</v>
      </c>
      <c r="I11" s="31">
        <f>H11/290</f>
        <v>0.68620689655172418</v>
      </c>
      <c r="J11" s="19">
        <v>69</v>
      </c>
    </row>
    <row r="12" spans="1:10" ht="20.100000000000001" customHeight="1" x14ac:dyDescent="0.25">
      <c r="A12" s="1" t="s">
        <v>254</v>
      </c>
      <c r="B12" s="1" t="s">
        <v>95</v>
      </c>
      <c r="C12" s="1" t="s">
        <v>96</v>
      </c>
      <c r="D12" s="1" t="s">
        <v>97</v>
      </c>
      <c r="E12" s="1" t="s">
        <v>98</v>
      </c>
      <c r="F12" s="1" t="s">
        <v>99</v>
      </c>
      <c r="G12" s="1" t="s">
        <v>12</v>
      </c>
      <c r="H12" s="53">
        <v>191</v>
      </c>
      <c r="I12" s="31">
        <f>H12/290</f>
        <v>0.6586206896551724</v>
      </c>
      <c r="J12" s="1">
        <v>68</v>
      </c>
    </row>
    <row r="13" spans="1:10" ht="20.100000000000001" customHeight="1" x14ac:dyDescent="0.25">
      <c r="A13" s="1" t="s">
        <v>64</v>
      </c>
      <c r="B13" s="1" t="s">
        <v>37</v>
      </c>
      <c r="C13" s="1" t="s">
        <v>70</v>
      </c>
      <c r="D13" s="1" t="s">
        <v>71</v>
      </c>
      <c r="E13" s="1" t="s">
        <v>72</v>
      </c>
      <c r="F13" s="1" t="s">
        <v>73</v>
      </c>
      <c r="G13" s="1" t="s">
        <v>14</v>
      </c>
      <c r="H13" s="41">
        <v>196</v>
      </c>
      <c r="I13" s="31">
        <f>H13/290</f>
        <v>0.67586206896551726</v>
      </c>
      <c r="J13" s="20">
        <v>68</v>
      </c>
    </row>
    <row r="14" spans="1:10" ht="20.100000000000001" customHeight="1" x14ac:dyDescent="0.25">
      <c r="A14" s="1" t="s">
        <v>255</v>
      </c>
      <c r="B14" s="1" t="s">
        <v>74</v>
      </c>
      <c r="C14" s="1" t="s">
        <v>75</v>
      </c>
      <c r="D14" s="1" t="s">
        <v>76</v>
      </c>
      <c r="E14" s="1" t="s">
        <v>77</v>
      </c>
      <c r="F14" s="1" t="s">
        <v>78</v>
      </c>
      <c r="G14" s="1" t="s">
        <v>14</v>
      </c>
      <c r="H14" s="42">
        <v>189.5</v>
      </c>
      <c r="I14" s="31">
        <f>H14/290</f>
        <v>0.65344827586206899</v>
      </c>
      <c r="J14" s="19">
        <v>65</v>
      </c>
    </row>
    <row r="15" spans="1:10" ht="20.100000000000001" customHeight="1" x14ac:dyDescent="0.25">
      <c r="A15" s="1" t="s">
        <v>65</v>
      </c>
      <c r="B15" s="1" t="s">
        <v>31</v>
      </c>
      <c r="C15" s="1" t="s">
        <v>79</v>
      </c>
      <c r="D15" s="1" t="s">
        <v>80</v>
      </c>
      <c r="E15" s="1" t="s">
        <v>81</v>
      </c>
      <c r="F15" s="1" t="s">
        <v>82</v>
      </c>
      <c r="G15" s="1" t="s">
        <v>13</v>
      </c>
      <c r="H15" s="42">
        <v>194.5</v>
      </c>
      <c r="I15" s="31">
        <f>H15/290</f>
        <v>0.67068965517241375</v>
      </c>
      <c r="J15" s="19">
        <v>66</v>
      </c>
    </row>
    <row r="16" spans="1:10" ht="20.100000000000001" customHeight="1" x14ac:dyDescent="0.25">
      <c r="A16" s="1" t="s">
        <v>256</v>
      </c>
      <c r="B16" s="1" t="s">
        <v>34</v>
      </c>
      <c r="C16" s="1" t="s">
        <v>83</v>
      </c>
      <c r="D16" s="1" t="s">
        <v>84</v>
      </c>
      <c r="E16" s="1" t="s">
        <v>85</v>
      </c>
      <c r="F16" s="1" t="s">
        <v>86</v>
      </c>
      <c r="G16" s="1" t="s">
        <v>13</v>
      </c>
      <c r="H16" s="42">
        <v>185.5</v>
      </c>
      <c r="I16" s="31">
        <f>H16/290</f>
        <v>0.6396551724137931</v>
      </c>
      <c r="J16" s="19">
        <v>63</v>
      </c>
    </row>
    <row r="17" spans="1:11" ht="20.100000000000001" customHeight="1" x14ac:dyDescent="0.25">
      <c r="A17" s="1" t="s">
        <v>257</v>
      </c>
      <c r="B17" s="1" t="s">
        <v>59</v>
      </c>
      <c r="C17" s="1" t="s">
        <v>87</v>
      </c>
      <c r="D17" s="1" t="s">
        <v>88</v>
      </c>
      <c r="E17" s="1" t="s">
        <v>89</v>
      </c>
      <c r="F17" s="1" t="s">
        <v>90</v>
      </c>
      <c r="G17" s="1" t="s">
        <v>13</v>
      </c>
      <c r="H17" s="19">
        <v>174</v>
      </c>
      <c r="I17" s="31">
        <f>H17/290</f>
        <v>0.6</v>
      </c>
      <c r="J17" s="19">
        <v>60</v>
      </c>
    </row>
    <row r="23" spans="1:11" x14ac:dyDescent="0.25">
      <c r="A23" s="9"/>
      <c r="B23" s="9"/>
      <c r="C23" s="9"/>
      <c r="D23" s="9"/>
      <c r="E23" s="9"/>
      <c r="F23" s="9"/>
      <c r="G23" s="9"/>
      <c r="H23" s="9"/>
      <c r="I23" s="32"/>
      <c r="J23" s="9"/>
    </row>
    <row r="24" spans="1:11" x14ac:dyDescent="0.25">
      <c r="A24" s="14"/>
      <c r="B24" s="15"/>
      <c r="C24" s="15"/>
      <c r="D24" s="15"/>
      <c r="E24" s="15"/>
      <c r="F24" s="15"/>
      <c r="G24" s="15"/>
      <c r="H24" s="9"/>
      <c r="I24" s="32"/>
      <c r="J24" s="9"/>
    </row>
    <row r="25" spans="1:11" x14ac:dyDescent="0.25">
      <c r="A25" s="14"/>
      <c r="B25" s="9"/>
      <c r="C25" s="9"/>
      <c r="D25" s="9"/>
      <c r="E25" s="9"/>
      <c r="F25" s="9"/>
      <c r="G25" s="9"/>
      <c r="H25" s="9"/>
      <c r="I25" s="32"/>
      <c r="J25" s="9"/>
    </row>
    <row r="26" spans="1:11" x14ac:dyDescent="0.25">
      <c r="A26" s="14"/>
      <c r="B26" s="15"/>
      <c r="C26" s="9"/>
      <c r="D26" s="9"/>
      <c r="E26" s="9"/>
      <c r="F26" s="9"/>
      <c r="G26" s="9"/>
      <c r="H26" s="9"/>
      <c r="I26" s="32"/>
      <c r="J26" s="9"/>
    </row>
    <row r="27" spans="1:11" x14ac:dyDescent="0.25">
      <c r="A27" s="14"/>
      <c r="B27" s="15"/>
      <c r="C27" s="9"/>
      <c r="D27" s="9"/>
      <c r="E27" s="9"/>
      <c r="F27" s="9"/>
      <c r="G27" s="9"/>
      <c r="H27" s="9"/>
      <c r="I27" s="32"/>
      <c r="J27" s="9"/>
    </row>
    <row r="28" spans="1:11" x14ac:dyDescent="0.25">
      <c r="A28" s="9"/>
      <c r="B28" s="9"/>
      <c r="C28" s="9"/>
      <c r="D28" s="9"/>
      <c r="E28" s="9"/>
      <c r="F28" s="9"/>
      <c r="G28" s="9"/>
      <c r="H28" s="9"/>
      <c r="I28" s="32"/>
      <c r="J28" s="9"/>
    </row>
    <row r="29" spans="1:11" x14ac:dyDescent="0.25">
      <c r="A29" s="9"/>
      <c r="B29" s="9"/>
      <c r="C29" s="9"/>
      <c r="D29" s="9"/>
      <c r="E29" s="9"/>
      <c r="F29" s="9"/>
      <c r="G29" s="9"/>
      <c r="H29" s="9"/>
      <c r="I29" s="32"/>
      <c r="J29" s="9"/>
    </row>
    <row r="30" spans="1:11" x14ac:dyDescent="0.25">
      <c r="A30" s="16"/>
      <c r="B30" s="16"/>
      <c r="C30" s="16"/>
      <c r="D30" s="16"/>
      <c r="E30" s="16"/>
      <c r="F30" s="16"/>
      <c r="G30" s="16"/>
      <c r="H30" s="9"/>
      <c r="I30" s="32"/>
      <c r="J30" s="9"/>
      <c r="K30" s="9"/>
    </row>
  </sheetData>
  <sortState xmlns:xlrd2="http://schemas.microsoft.com/office/spreadsheetml/2017/richdata2" ref="A11:J17">
    <sortCondition ref="G11:G17" customList="Gold,Silver,Bronze"/>
    <sortCondition descending="1" ref="H11:H17"/>
  </sortState>
  <pageMargins left="0.7" right="0.7" top="0.75" bottom="0.75" header="0.3" footer="0.3"/>
  <pageSetup paperSize="9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3"/>
  <sheetViews>
    <sheetView workbookViewId="0">
      <selection activeCell="A12" sqref="A12"/>
    </sheetView>
  </sheetViews>
  <sheetFormatPr defaultRowHeight="15" x14ac:dyDescent="0.25"/>
  <cols>
    <col min="3" max="3" width="19.85546875" customWidth="1"/>
    <col min="5" max="5" width="20.85546875" customWidth="1"/>
    <col min="8" max="8" width="8.5703125" customWidth="1"/>
    <col min="9" max="9" width="9.140625" style="28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67</v>
      </c>
    </row>
    <row r="4" spans="1:10" ht="18.75" x14ac:dyDescent="0.3">
      <c r="A4" s="3" t="s">
        <v>68</v>
      </c>
    </row>
    <row r="5" spans="1:10" ht="18.75" x14ac:dyDescent="0.3">
      <c r="A5" s="3" t="s">
        <v>50</v>
      </c>
    </row>
    <row r="6" spans="1:10" ht="18.75" x14ac:dyDescent="0.3">
      <c r="A6" s="3" t="s">
        <v>47</v>
      </c>
    </row>
    <row r="7" spans="1:10" ht="18.75" x14ac:dyDescent="0.3">
      <c r="A7" s="3" t="s">
        <v>167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29"/>
      <c r="J9" s="2"/>
    </row>
    <row r="10" spans="1:10" ht="15.75" x14ac:dyDescent="0.25">
      <c r="A10" s="5" t="s">
        <v>51</v>
      </c>
      <c r="B10" s="6" t="s">
        <v>1</v>
      </c>
      <c r="C10" s="6" t="s">
        <v>2</v>
      </c>
      <c r="D10" s="6" t="s">
        <v>3</v>
      </c>
      <c r="E10" s="6" t="s">
        <v>4</v>
      </c>
      <c r="F10" s="6" t="s">
        <v>5</v>
      </c>
      <c r="G10" s="5" t="s">
        <v>6</v>
      </c>
      <c r="H10" s="5" t="s">
        <v>7</v>
      </c>
      <c r="I10" s="34" t="s">
        <v>8</v>
      </c>
      <c r="J10" s="5" t="s">
        <v>9</v>
      </c>
    </row>
    <row r="11" spans="1:10" ht="20.100000000000001" customHeight="1" x14ac:dyDescent="0.25">
      <c r="A11" s="25" t="s">
        <v>66</v>
      </c>
      <c r="B11" s="24" t="s">
        <v>227</v>
      </c>
      <c r="C11" s="24" t="s">
        <v>228</v>
      </c>
      <c r="D11" s="24" t="s">
        <v>229</v>
      </c>
      <c r="E11" s="24" t="s">
        <v>230</v>
      </c>
      <c r="F11" s="24" t="s">
        <v>231</v>
      </c>
      <c r="G11" s="24" t="s">
        <v>12</v>
      </c>
      <c r="H11" s="50">
        <v>258</v>
      </c>
      <c r="I11" s="51">
        <f>H11/380</f>
        <v>0.67894736842105263</v>
      </c>
      <c r="J11" s="50">
        <v>55</v>
      </c>
    </row>
    <row r="12" spans="1:10" ht="20.100000000000001" customHeight="1" x14ac:dyDescent="0.25">
      <c r="A12" s="25" t="s">
        <v>273</v>
      </c>
      <c r="B12" s="24" t="s">
        <v>232</v>
      </c>
      <c r="C12" s="24" t="s">
        <v>233</v>
      </c>
      <c r="D12" s="24" t="s">
        <v>234</v>
      </c>
      <c r="E12" s="24" t="s">
        <v>235</v>
      </c>
      <c r="F12" s="24" t="s">
        <v>236</v>
      </c>
      <c r="G12" s="24" t="s">
        <v>14</v>
      </c>
      <c r="H12" s="52">
        <v>254.5</v>
      </c>
      <c r="I12" s="51">
        <f>H12/380</f>
        <v>0.66973684210526319</v>
      </c>
      <c r="J12" s="52">
        <v>54</v>
      </c>
    </row>
    <row r="13" spans="1:10" ht="20.100000000000001" customHeight="1" x14ac:dyDescent="0.25">
      <c r="A13" s="45" t="s">
        <v>226</v>
      </c>
      <c r="B13" s="24" t="s">
        <v>223</v>
      </c>
      <c r="C13" s="24" t="s">
        <v>53</v>
      </c>
      <c r="D13" s="24" t="s">
        <v>54</v>
      </c>
      <c r="E13" s="24" t="s">
        <v>224</v>
      </c>
      <c r="F13" s="24" t="s">
        <v>225</v>
      </c>
      <c r="G13" s="24" t="s">
        <v>12</v>
      </c>
      <c r="H13" s="43" t="s">
        <v>226</v>
      </c>
      <c r="I13" s="44" t="s">
        <v>226</v>
      </c>
      <c r="J13" s="43" t="s">
        <v>226</v>
      </c>
    </row>
  </sheetData>
  <pageMargins left="0.7" right="0.7" top="0.75" bottom="0.75" header="0.3" footer="0.3"/>
  <pageSetup paperSize="9" orientation="landscape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3"/>
  <sheetViews>
    <sheetView tabSelected="1" workbookViewId="0">
      <selection activeCell="A13" sqref="A13"/>
    </sheetView>
  </sheetViews>
  <sheetFormatPr defaultRowHeight="15" x14ac:dyDescent="0.25"/>
  <cols>
    <col min="3" max="3" width="24.5703125" customWidth="1"/>
    <col min="5" max="5" width="23.140625" customWidth="1"/>
    <col min="6" max="6" width="12.85546875" customWidth="1"/>
    <col min="9" max="9" width="9.140625" style="28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237</v>
      </c>
    </row>
    <row r="4" spans="1:10" ht="18.75" x14ac:dyDescent="0.3">
      <c r="A4" s="3" t="s">
        <v>68</v>
      </c>
    </row>
    <row r="5" spans="1:10" ht="18.75" x14ac:dyDescent="0.3">
      <c r="A5" s="3" t="s">
        <v>46</v>
      </c>
    </row>
    <row r="6" spans="1:10" ht="18.75" x14ac:dyDescent="0.3">
      <c r="A6" s="3" t="s">
        <v>271</v>
      </c>
    </row>
    <row r="7" spans="1:10" ht="18.75" x14ac:dyDescent="0.3">
      <c r="A7" s="3" t="s">
        <v>183</v>
      </c>
    </row>
    <row r="10" spans="1:10" ht="20.100000000000001" customHeight="1" x14ac:dyDescent="0.25">
      <c r="A10" s="10" t="s">
        <v>0</v>
      </c>
      <c r="B10" s="11" t="s">
        <v>1</v>
      </c>
      <c r="C10" s="11" t="s">
        <v>2</v>
      </c>
      <c r="D10" s="11" t="s">
        <v>3</v>
      </c>
      <c r="E10" s="11" t="s">
        <v>4</v>
      </c>
      <c r="F10" s="11" t="s">
        <v>5</v>
      </c>
      <c r="G10" s="10" t="s">
        <v>6</v>
      </c>
      <c r="H10" s="10" t="s">
        <v>7</v>
      </c>
      <c r="I10" s="30" t="s">
        <v>8</v>
      </c>
      <c r="J10" s="10" t="s">
        <v>9</v>
      </c>
    </row>
    <row r="11" spans="1:10" ht="20.100000000000001" customHeight="1" x14ac:dyDescent="0.25">
      <c r="A11" s="25" t="s">
        <v>66</v>
      </c>
      <c r="B11" s="24" t="s">
        <v>243</v>
      </c>
      <c r="C11" s="24" t="s">
        <v>244</v>
      </c>
      <c r="D11" s="24" t="s">
        <v>245</v>
      </c>
      <c r="E11" s="24" t="s">
        <v>246</v>
      </c>
      <c r="F11" s="24" t="s">
        <v>247</v>
      </c>
      <c r="G11" s="24" t="s">
        <v>12</v>
      </c>
      <c r="H11" s="26">
        <v>229.5</v>
      </c>
      <c r="I11" s="38">
        <f t="shared" ref="I11:I12" si="0">H11/340</f>
        <v>0.67500000000000004</v>
      </c>
      <c r="J11" s="40">
        <v>14</v>
      </c>
    </row>
    <row r="12" spans="1:10" ht="20.100000000000001" customHeight="1" x14ac:dyDescent="0.25">
      <c r="A12" s="25" t="s">
        <v>254</v>
      </c>
      <c r="B12" s="24" t="s">
        <v>248</v>
      </c>
      <c r="C12" s="24" t="s">
        <v>249</v>
      </c>
      <c r="D12" s="24" t="s">
        <v>250</v>
      </c>
      <c r="E12" s="24" t="s">
        <v>251</v>
      </c>
      <c r="F12" s="24" t="s">
        <v>252</v>
      </c>
      <c r="G12" s="24" t="s">
        <v>12</v>
      </c>
      <c r="H12" s="26">
        <v>218</v>
      </c>
      <c r="I12" s="38">
        <f t="shared" si="0"/>
        <v>0.64117647058823535</v>
      </c>
      <c r="J12" s="24">
        <v>13</v>
      </c>
    </row>
    <row r="13" spans="1:10" ht="20.100000000000001" customHeight="1" x14ac:dyDescent="0.25">
      <c r="A13" s="25" t="s">
        <v>65</v>
      </c>
      <c r="B13" s="24" t="s">
        <v>238</v>
      </c>
      <c r="C13" s="24" t="s">
        <v>239</v>
      </c>
      <c r="D13" s="24" t="s">
        <v>240</v>
      </c>
      <c r="E13" s="24" t="s">
        <v>241</v>
      </c>
      <c r="F13" s="24" t="s">
        <v>242</v>
      </c>
      <c r="G13" s="24" t="s">
        <v>13</v>
      </c>
      <c r="H13" s="27">
        <v>218</v>
      </c>
      <c r="I13" s="38">
        <f>H13/340</f>
        <v>0.64117647058823535</v>
      </c>
      <c r="J13" s="39">
        <v>13</v>
      </c>
    </row>
  </sheetData>
  <sortState xmlns:xlrd2="http://schemas.microsoft.com/office/spreadsheetml/2017/richdata2" ref="A11:J11">
    <sortCondition ref="G11" customList="Gold,Silver,Bronze"/>
    <sortCondition descending="1" ref="H11"/>
  </sortState>
  <pageMargins left="0.7" right="0.7" top="0.75" bottom="0.75" header="0.3" footer="0.3"/>
  <pageSetup paperSize="9" orientation="landscape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BC907-9C57-47B6-BE72-C7A411F9834C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5"/>
  <sheetViews>
    <sheetView workbookViewId="0">
      <selection activeCell="A18" sqref="A18"/>
    </sheetView>
  </sheetViews>
  <sheetFormatPr defaultRowHeight="15" x14ac:dyDescent="0.25"/>
  <cols>
    <col min="1" max="2" width="9.28515625" bestFit="1" customWidth="1"/>
    <col min="3" max="3" width="18" customWidth="1"/>
    <col min="4" max="4" width="11.28515625" bestFit="1" customWidth="1"/>
    <col min="5" max="5" width="24.140625" customWidth="1"/>
    <col min="9" max="9" width="9.140625" style="28"/>
    <col min="11" max="11" width="12.140625" customWidth="1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67</v>
      </c>
    </row>
    <row r="4" spans="1:10" ht="18.75" x14ac:dyDescent="0.3">
      <c r="A4" s="3" t="s">
        <v>68</v>
      </c>
    </row>
    <row r="5" spans="1:10" ht="18.75" x14ac:dyDescent="0.3">
      <c r="A5" s="3" t="s">
        <v>17</v>
      </c>
    </row>
    <row r="6" spans="1:10" ht="18.75" x14ac:dyDescent="0.3">
      <c r="A6" s="3" t="s">
        <v>18</v>
      </c>
    </row>
    <row r="7" spans="1:10" ht="18.75" x14ac:dyDescent="0.3">
      <c r="A7" s="3" t="s">
        <v>100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29"/>
      <c r="J9" s="2"/>
    </row>
    <row r="10" spans="1:10" ht="15.75" x14ac:dyDescent="0.25">
      <c r="A10" s="10" t="s">
        <v>0</v>
      </c>
      <c r="B10" s="11" t="s">
        <v>1</v>
      </c>
      <c r="C10" s="11" t="s">
        <v>2</v>
      </c>
      <c r="D10" s="11" t="s">
        <v>3</v>
      </c>
      <c r="E10" s="11" t="s">
        <v>4</v>
      </c>
      <c r="F10" s="11" t="s">
        <v>5</v>
      </c>
      <c r="G10" s="10" t="s">
        <v>6</v>
      </c>
      <c r="H10" s="10" t="s">
        <v>7</v>
      </c>
      <c r="I10" s="30" t="s">
        <v>8</v>
      </c>
      <c r="J10" s="10" t="s">
        <v>9</v>
      </c>
    </row>
    <row r="11" spans="1:10" ht="20.100000000000001" customHeight="1" x14ac:dyDescent="0.25">
      <c r="A11" s="24" t="s">
        <v>66</v>
      </c>
      <c r="B11" s="24" t="s">
        <v>105</v>
      </c>
      <c r="C11" s="24" t="s">
        <v>106</v>
      </c>
      <c r="D11" s="24" t="s">
        <v>107</v>
      </c>
      <c r="E11" s="24" t="s">
        <v>108</v>
      </c>
      <c r="F11" s="24" t="s">
        <v>109</v>
      </c>
      <c r="G11" s="24" t="s">
        <v>12</v>
      </c>
      <c r="H11" s="24">
        <v>160</v>
      </c>
      <c r="I11" s="33">
        <v>0.66669999999999996</v>
      </c>
      <c r="J11" s="24">
        <v>68</v>
      </c>
    </row>
    <row r="12" spans="1:10" ht="20.100000000000001" customHeight="1" x14ac:dyDescent="0.25">
      <c r="A12" s="24" t="s">
        <v>64</v>
      </c>
      <c r="B12" s="24" t="s">
        <v>37</v>
      </c>
      <c r="C12" s="24" t="s">
        <v>70</v>
      </c>
      <c r="D12" s="24" t="s">
        <v>71</v>
      </c>
      <c r="E12" s="24" t="s">
        <v>72</v>
      </c>
      <c r="F12" s="24" t="s">
        <v>73</v>
      </c>
      <c r="G12" s="24" t="s">
        <v>14</v>
      </c>
      <c r="H12" s="24">
        <v>163</v>
      </c>
      <c r="I12" s="33">
        <f>H12/240</f>
        <v>0.6791666666666667</v>
      </c>
      <c r="J12" s="24">
        <v>68</v>
      </c>
    </row>
    <row r="13" spans="1:10" ht="20.100000000000001" customHeight="1" x14ac:dyDescent="0.25">
      <c r="A13" s="24" t="s">
        <v>255</v>
      </c>
      <c r="B13" s="24" t="s">
        <v>74</v>
      </c>
      <c r="C13" s="24" t="s">
        <v>75</v>
      </c>
      <c r="D13" s="24" t="s">
        <v>76</v>
      </c>
      <c r="E13" s="24" t="s">
        <v>77</v>
      </c>
      <c r="F13" s="24" t="s">
        <v>78</v>
      </c>
      <c r="G13" s="24" t="s">
        <v>14</v>
      </c>
      <c r="H13" s="24">
        <v>157.5</v>
      </c>
      <c r="I13" s="33">
        <f>H13/240</f>
        <v>0.65625</v>
      </c>
      <c r="J13" s="24">
        <v>68</v>
      </c>
    </row>
    <row r="14" spans="1:10" ht="20.100000000000001" customHeight="1" x14ac:dyDescent="0.25">
      <c r="A14" s="24" t="s">
        <v>258</v>
      </c>
      <c r="B14" s="24" t="s">
        <v>44</v>
      </c>
      <c r="C14" s="24" t="s">
        <v>101</v>
      </c>
      <c r="D14" s="24" t="s">
        <v>102</v>
      </c>
      <c r="E14" s="24" t="s">
        <v>103</v>
      </c>
      <c r="F14" s="24" t="s">
        <v>104</v>
      </c>
      <c r="G14" s="24" t="s">
        <v>14</v>
      </c>
      <c r="H14" s="24">
        <v>157.5</v>
      </c>
      <c r="I14" s="33">
        <f>H14/240</f>
        <v>0.65625</v>
      </c>
      <c r="J14" s="24">
        <v>66</v>
      </c>
    </row>
    <row r="15" spans="1:10" ht="20.100000000000001" customHeight="1" x14ac:dyDescent="0.25">
      <c r="A15" s="24" t="s">
        <v>259</v>
      </c>
      <c r="B15" s="24" t="s">
        <v>31</v>
      </c>
      <c r="C15" s="24" t="s">
        <v>79</v>
      </c>
      <c r="D15" s="24" t="s">
        <v>80</v>
      </c>
      <c r="E15" s="24" t="s">
        <v>81</v>
      </c>
      <c r="F15" s="24" t="s">
        <v>82</v>
      </c>
      <c r="G15" s="24" t="s">
        <v>13</v>
      </c>
      <c r="H15" s="24">
        <v>165.5</v>
      </c>
      <c r="I15" s="33">
        <f>H15/240</f>
        <v>0.68958333333333333</v>
      </c>
      <c r="J15" s="24">
        <v>70</v>
      </c>
    </row>
    <row r="16" spans="1:10" ht="20.100000000000001" customHeight="1" x14ac:dyDescent="0.25">
      <c r="A16" s="24" t="s">
        <v>256</v>
      </c>
      <c r="B16" s="24" t="s">
        <v>34</v>
      </c>
      <c r="C16" s="24" t="s">
        <v>83</v>
      </c>
      <c r="D16" s="24" t="s">
        <v>84</v>
      </c>
      <c r="E16" s="24" t="s">
        <v>85</v>
      </c>
      <c r="F16" s="24" t="s">
        <v>86</v>
      </c>
      <c r="G16" s="24" t="s">
        <v>13</v>
      </c>
      <c r="H16" s="24">
        <v>156.5</v>
      </c>
      <c r="I16" s="33">
        <f>H16/240</f>
        <v>0.65208333333333335</v>
      </c>
      <c r="J16" s="24">
        <v>65</v>
      </c>
    </row>
    <row r="17" spans="1:10" ht="20.100000000000001" customHeight="1" x14ac:dyDescent="0.25">
      <c r="A17" s="24" t="s">
        <v>257</v>
      </c>
      <c r="B17" s="24" t="s">
        <v>59</v>
      </c>
      <c r="C17" s="24" t="s">
        <v>87</v>
      </c>
      <c r="D17" s="24" t="s">
        <v>88</v>
      </c>
      <c r="E17" s="24" t="s">
        <v>89</v>
      </c>
      <c r="F17" s="24" t="s">
        <v>90</v>
      </c>
      <c r="G17" s="24" t="s">
        <v>13</v>
      </c>
      <c r="H17" s="24">
        <v>147.5</v>
      </c>
      <c r="I17" s="33">
        <f>H17/240</f>
        <v>0.61458333333333337</v>
      </c>
      <c r="J17" s="24">
        <v>62</v>
      </c>
    </row>
    <row r="18" spans="1:10" x14ac:dyDescent="0.25">
      <c r="A18" s="9"/>
      <c r="B18" s="9"/>
      <c r="C18" s="9"/>
      <c r="D18" s="9"/>
      <c r="E18" s="9"/>
      <c r="F18" s="9"/>
      <c r="G18" s="9"/>
      <c r="H18" s="9"/>
      <c r="I18" s="32"/>
      <c r="J18" s="9"/>
    </row>
    <row r="19" spans="1:10" x14ac:dyDescent="0.25">
      <c r="A19" s="9"/>
      <c r="B19" s="9"/>
      <c r="C19" s="9"/>
      <c r="D19" s="9"/>
      <c r="E19" s="9"/>
      <c r="F19" s="9"/>
      <c r="G19" s="9"/>
      <c r="H19" s="9"/>
      <c r="I19" s="32"/>
      <c r="J19" s="9"/>
    </row>
    <row r="20" spans="1:10" x14ac:dyDescent="0.25">
      <c r="A20" s="14"/>
      <c r="B20" s="15"/>
      <c r="C20" s="15"/>
      <c r="D20" s="15"/>
      <c r="E20" s="15"/>
      <c r="F20" s="15"/>
      <c r="G20" s="15"/>
      <c r="H20" s="9"/>
      <c r="I20" s="32"/>
      <c r="J20" s="9"/>
    </row>
    <row r="21" spans="1:10" x14ac:dyDescent="0.25">
      <c r="A21" s="14"/>
      <c r="B21" s="9"/>
      <c r="C21" s="9"/>
      <c r="D21" s="9"/>
      <c r="E21" s="9"/>
      <c r="F21" s="9"/>
      <c r="G21" s="9"/>
      <c r="H21" s="9"/>
      <c r="I21" s="32"/>
      <c r="J21" s="9"/>
    </row>
    <row r="22" spans="1:10" x14ac:dyDescent="0.25">
      <c r="A22" s="14"/>
      <c r="B22" s="9"/>
      <c r="C22" s="9"/>
      <c r="D22" s="9"/>
      <c r="E22" s="9"/>
      <c r="F22" s="9"/>
      <c r="G22" s="9"/>
      <c r="H22" s="9"/>
      <c r="I22" s="32"/>
      <c r="J22" s="9"/>
    </row>
    <row r="23" spans="1:10" x14ac:dyDescent="0.25">
      <c r="A23" s="9"/>
      <c r="B23" s="9"/>
      <c r="C23" s="9"/>
      <c r="D23" s="9"/>
      <c r="E23" s="9"/>
      <c r="F23" s="9"/>
      <c r="G23" s="9"/>
      <c r="H23" s="9"/>
      <c r="I23" s="32"/>
      <c r="J23" s="9"/>
    </row>
    <row r="24" spans="1:10" x14ac:dyDescent="0.25">
      <c r="A24" s="9"/>
      <c r="B24" s="9"/>
      <c r="C24" s="9"/>
      <c r="D24" s="9"/>
      <c r="E24" s="9"/>
      <c r="F24" s="9"/>
      <c r="G24" s="9"/>
      <c r="H24" s="9"/>
      <c r="I24" s="32"/>
      <c r="J24" s="9"/>
    </row>
    <row r="25" spans="1:10" x14ac:dyDescent="0.25">
      <c r="A25" s="16"/>
      <c r="B25" s="16"/>
      <c r="C25" s="16"/>
      <c r="D25" s="16"/>
      <c r="E25" s="16"/>
      <c r="F25" s="16"/>
      <c r="G25" s="16"/>
      <c r="H25" s="9"/>
      <c r="I25" s="32"/>
      <c r="J25" s="9"/>
    </row>
  </sheetData>
  <sortState xmlns:xlrd2="http://schemas.microsoft.com/office/spreadsheetml/2017/richdata2" ref="A11:J17">
    <sortCondition ref="G11:G17" customList="Gold,Silver,Bronze"/>
    <sortCondition descending="1" ref="H11:H17"/>
  </sortState>
  <pageMargins left="0.7" right="0.7" top="0.75" bottom="0.75" header="0.3" footer="0.3"/>
  <pageSetup paperSize="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2"/>
  <sheetViews>
    <sheetView topLeftCell="A6" workbookViewId="0">
      <selection activeCell="B13" sqref="B13:B15"/>
    </sheetView>
  </sheetViews>
  <sheetFormatPr defaultRowHeight="15" x14ac:dyDescent="0.25"/>
  <cols>
    <col min="3" max="3" width="23.140625" customWidth="1"/>
    <col min="5" max="5" width="26.42578125" customWidth="1"/>
    <col min="9" max="9" width="9.140625" style="28"/>
  </cols>
  <sheetData>
    <row r="1" spans="1:10" ht="18.75" x14ac:dyDescent="0.3">
      <c r="A1" s="3" t="s">
        <v>16</v>
      </c>
    </row>
    <row r="2" spans="1:10" ht="18.75" x14ac:dyDescent="0.3">
      <c r="A2" s="3" t="s">
        <v>19</v>
      </c>
    </row>
    <row r="3" spans="1:10" ht="18.75" x14ac:dyDescent="0.3">
      <c r="A3" s="3" t="s">
        <v>67</v>
      </c>
    </row>
    <row r="4" spans="1:10" ht="18.75" x14ac:dyDescent="0.3">
      <c r="A4" s="3" t="s">
        <v>68</v>
      </c>
    </row>
    <row r="5" spans="1:10" ht="18.75" x14ac:dyDescent="0.3">
      <c r="A5" s="3" t="s">
        <v>48</v>
      </c>
    </row>
    <row r="6" spans="1:10" ht="18.75" x14ac:dyDescent="0.3">
      <c r="A6" s="3" t="s">
        <v>18</v>
      </c>
    </row>
    <row r="7" spans="1:10" ht="18.75" x14ac:dyDescent="0.3">
      <c r="A7" s="3" t="s">
        <v>69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29"/>
      <c r="J9" s="2"/>
    </row>
    <row r="10" spans="1:10" ht="15.75" x14ac:dyDescent="0.25">
      <c r="A10" s="5" t="s">
        <v>0</v>
      </c>
      <c r="B10" s="6" t="s">
        <v>1</v>
      </c>
      <c r="C10" s="6" t="s">
        <v>2</v>
      </c>
      <c r="D10" s="6" t="s">
        <v>3</v>
      </c>
      <c r="E10" s="6" t="s">
        <v>4</v>
      </c>
      <c r="F10" s="6" t="s">
        <v>5</v>
      </c>
      <c r="G10" s="5" t="s">
        <v>6</v>
      </c>
      <c r="H10" s="5" t="s">
        <v>7</v>
      </c>
      <c r="I10" s="34" t="s">
        <v>8</v>
      </c>
      <c r="J10" s="5" t="s">
        <v>9</v>
      </c>
    </row>
    <row r="11" spans="1:10" ht="20.100000000000001" customHeight="1" x14ac:dyDescent="0.25">
      <c r="A11" s="24" t="s">
        <v>262</v>
      </c>
      <c r="B11" s="24" t="s">
        <v>43</v>
      </c>
      <c r="C11" s="24" t="s">
        <v>125</v>
      </c>
      <c r="D11" s="24" t="s">
        <v>126</v>
      </c>
      <c r="E11" s="24" t="s">
        <v>127</v>
      </c>
      <c r="F11" s="24" t="s">
        <v>128</v>
      </c>
      <c r="G11" s="24" t="s">
        <v>14</v>
      </c>
      <c r="H11" s="43">
        <v>173.5</v>
      </c>
      <c r="I11" s="44">
        <f>H11/240</f>
        <v>0.72291666666666665</v>
      </c>
      <c r="J11" s="43">
        <v>45</v>
      </c>
    </row>
    <row r="12" spans="1:10" ht="20.100000000000001" customHeight="1" x14ac:dyDescent="0.25">
      <c r="A12" s="24" t="s">
        <v>263</v>
      </c>
      <c r="B12" s="24" t="s">
        <v>41</v>
      </c>
      <c r="C12" s="24" t="s">
        <v>146</v>
      </c>
      <c r="D12" s="24" t="s">
        <v>147</v>
      </c>
      <c r="E12" s="24" t="s">
        <v>148</v>
      </c>
      <c r="F12" s="24" t="s">
        <v>149</v>
      </c>
      <c r="G12" s="24" t="s">
        <v>14</v>
      </c>
      <c r="H12" s="43">
        <v>163</v>
      </c>
      <c r="I12" s="44">
        <f>H12/240</f>
        <v>0.6791666666666667</v>
      </c>
      <c r="J12" s="43">
        <v>41</v>
      </c>
    </row>
    <row r="13" spans="1:10" ht="20.100000000000001" customHeight="1" x14ac:dyDescent="0.25">
      <c r="A13" s="24" t="s">
        <v>258</v>
      </c>
      <c r="B13" s="26">
        <v>3</v>
      </c>
      <c r="C13" s="24" t="s">
        <v>114</v>
      </c>
      <c r="D13" s="24" t="s">
        <v>115</v>
      </c>
      <c r="E13" s="24" t="s">
        <v>116</v>
      </c>
      <c r="F13" s="24" t="s">
        <v>117</v>
      </c>
      <c r="G13" s="24" t="s">
        <v>14</v>
      </c>
      <c r="H13" s="43">
        <v>158.5</v>
      </c>
      <c r="I13" s="44">
        <v>0.66039999999999999</v>
      </c>
      <c r="J13" s="43">
        <v>39</v>
      </c>
    </row>
    <row r="14" spans="1:10" ht="20.100000000000001" customHeight="1" x14ac:dyDescent="0.25">
      <c r="A14" s="24" t="s">
        <v>264</v>
      </c>
      <c r="B14" s="26" t="s">
        <v>118</v>
      </c>
      <c r="C14" s="24" t="s">
        <v>20</v>
      </c>
      <c r="D14" s="24" t="s">
        <v>28</v>
      </c>
      <c r="E14" s="24" t="s">
        <v>119</v>
      </c>
      <c r="F14" s="24" t="s">
        <v>120</v>
      </c>
      <c r="G14" s="24" t="s">
        <v>14</v>
      </c>
      <c r="H14" s="43">
        <v>158</v>
      </c>
      <c r="I14" s="44">
        <f>H14/240</f>
        <v>0.65833333333333333</v>
      </c>
      <c r="J14" s="43">
        <v>38.5</v>
      </c>
    </row>
    <row r="15" spans="1:10" ht="20.100000000000001" customHeight="1" x14ac:dyDescent="0.25">
      <c r="A15" s="24" t="s">
        <v>265</v>
      </c>
      <c r="B15" s="26">
        <v>32</v>
      </c>
      <c r="C15" s="24" t="s">
        <v>133</v>
      </c>
      <c r="D15" s="24" t="s">
        <v>134</v>
      </c>
      <c r="E15" s="24" t="s">
        <v>135</v>
      </c>
      <c r="F15" s="24" t="s">
        <v>136</v>
      </c>
      <c r="G15" s="24" t="s">
        <v>14</v>
      </c>
      <c r="H15" s="43">
        <v>156</v>
      </c>
      <c r="I15" s="44">
        <v>0.65</v>
      </c>
      <c r="J15" s="43">
        <v>38.5</v>
      </c>
    </row>
    <row r="16" spans="1:10" ht="20.100000000000001" customHeight="1" x14ac:dyDescent="0.25">
      <c r="A16" s="24" t="s">
        <v>266</v>
      </c>
      <c r="B16" s="24" t="s">
        <v>29</v>
      </c>
      <c r="C16" s="24" t="s">
        <v>91</v>
      </c>
      <c r="D16" s="24" t="s">
        <v>92</v>
      </c>
      <c r="E16" s="24" t="s">
        <v>93</v>
      </c>
      <c r="F16" s="24" t="s">
        <v>94</v>
      </c>
      <c r="G16" s="24" t="s">
        <v>14</v>
      </c>
      <c r="H16" s="43">
        <v>154.5</v>
      </c>
      <c r="I16" s="44">
        <f>H16/240</f>
        <v>0.64375000000000004</v>
      </c>
      <c r="J16" s="43">
        <v>38.5</v>
      </c>
    </row>
    <row r="17" spans="1:10" ht="20.100000000000001" customHeight="1" x14ac:dyDescent="0.25">
      <c r="A17" s="24" t="s">
        <v>267</v>
      </c>
      <c r="B17" s="24" t="s">
        <v>35</v>
      </c>
      <c r="C17" s="45" t="s">
        <v>121</v>
      </c>
      <c r="D17" s="24" t="s">
        <v>122</v>
      </c>
      <c r="E17" s="24" t="s">
        <v>123</v>
      </c>
      <c r="F17" s="24" t="s">
        <v>124</v>
      </c>
      <c r="G17" s="24" t="s">
        <v>14</v>
      </c>
      <c r="H17" s="43">
        <v>154</v>
      </c>
      <c r="I17" s="44">
        <f>H17/240</f>
        <v>0.64166666666666672</v>
      </c>
      <c r="J17" s="43">
        <v>37.5</v>
      </c>
    </row>
    <row r="18" spans="1:10" ht="20.100000000000001" customHeight="1" x14ac:dyDescent="0.25">
      <c r="A18" s="24" t="s">
        <v>268</v>
      </c>
      <c r="B18" s="24" t="s">
        <v>105</v>
      </c>
      <c r="C18" s="24" t="s">
        <v>106</v>
      </c>
      <c r="D18" s="24" t="s">
        <v>107</v>
      </c>
      <c r="E18" s="24" t="s">
        <v>108</v>
      </c>
      <c r="F18" s="24" t="s">
        <v>109</v>
      </c>
      <c r="G18" s="24" t="s">
        <v>14</v>
      </c>
      <c r="H18" s="43">
        <v>150</v>
      </c>
      <c r="I18" s="44">
        <f>H18/240</f>
        <v>0.625</v>
      </c>
      <c r="J18" s="43">
        <v>37.5</v>
      </c>
    </row>
    <row r="19" spans="1:10" ht="20.100000000000001" customHeight="1" x14ac:dyDescent="0.25">
      <c r="A19" s="24" t="s">
        <v>269</v>
      </c>
      <c r="B19" s="24" t="s">
        <v>36</v>
      </c>
      <c r="C19" s="24" t="s">
        <v>129</v>
      </c>
      <c r="D19" s="24" t="s">
        <v>130</v>
      </c>
      <c r="E19" s="24" t="s">
        <v>131</v>
      </c>
      <c r="F19" s="24" t="s">
        <v>132</v>
      </c>
      <c r="G19" s="24" t="s">
        <v>14</v>
      </c>
      <c r="H19" s="43">
        <v>148</v>
      </c>
      <c r="I19" s="44">
        <f>H19/240</f>
        <v>0.6166666666666667</v>
      </c>
      <c r="J19" s="43">
        <v>37.5</v>
      </c>
    </row>
    <row r="20" spans="1:10" ht="20.100000000000001" customHeight="1" x14ac:dyDescent="0.25">
      <c r="A20" s="24" t="s">
        <v>270</v>
      </c>
      <c r="B20" s="24" t="s">
        <v>25</v>
      </c>
      <c r="C20" s="24" t="s">
        <v>110</v>
      </c>
      <c r="D20" s="24" t="s">
        <v>111</v>
      </c>
      <c r="E20" s="24" t="s">
        <v>112</v>
      </c>
      <c r="F20" s="24" t="s">
        <v>113</v>
      </c>
      <c r="G20" s="24" t="s">
        <v>14</v>
      </c>
      <c r="H20" s="43">
        <v>145</v>
      </c>
      <c r="I20" s="44">
        <f>H20/240</f>
        <v>0.60416666666666663</v>
      </c>
      <c r="J20" s="43">
        <v>37.5</v>
      </c>
    </row>
    <row r="21" spans="1:10" ht="20.100000000000001" customHeight="1" x14ac:dyDescent="0.25">
      <c r="A21" s="24" t="s">
        <v>65</v>
      </c>
      <c r="B21" s="24" t="s">
        <v>137</v>
      </c>
      <c r="C21" s="24" t="s">
        <v>138</v>
      </c>
      <c r="D21" s="24" t="s">
        <v>139</v>
      </c>
      <c r="E21" s="24" t="s">
        <v>140</v>
      </c>
      <c r="F21" s="24" t="s">
        <v>141</v>
      </c>
      <c r="G21" s="24" t="s">
        <v>13</v>
      </c>
      <c r="H21" s="43">
        <v>155.5</v>
      </c>
      <c r="I21" s="44">
        <f>H21/240</f>
        <v>0.6479166666666667</v>
      </c>
      <c r="J21" s="43">
        <v>38</v>
      </c>
    </row>
    <row r="22" spans="1:10" ht="20.100000000000001" customHeight="1" x14ac:dyDescent="0.25">
      <c r="A22" s="24" t="s">
        <v>256</v>
      </c>
      <c r="B22" s="24" t="s">
        <v>26</v>
      </c>
      <c r="C22" s="24" t="s">
        <v>142</v>
      </c>
      <c r="D22" s="24" t="s">
        <v>143</v>
      </c>
      <c r="E22" s="24" t="s">
        <v>144</v>
      </c>
      <c r="F22" s="24" t="s">
        <v>145</v>
      </c>
      <c r="G22" s="24" t="s">
        <v>13</v>
      </c>
      <c r="H22" s="43">
        <v>152.5</v>
      </c>
      <c r="I22" s="44">
        <f>H22/240</f>
        <v>0.63541666666666663</v>
      </c>
      <c r="J22" s="43">
        <v>38.5</v>
      </c>
    </row>
  </sheetData>
  <sortState xmlns:xlrd2="http://schemas.microsoft.com/office/spreadsheetml/2017/richdata2" ref="A11:J22">
    <sortCondition ref="G11:G22" customList="Gold,Silver,Bronze"/>
    <sortCondition descending="1" ref="H11:H22"/>
    <sortCondition descending="1" ref="J11:J22"/>
  </sortState>
  <pageMargins left="0.7" right="0.7" top="0.75" bottom="0.75" header="0.3" footer="0.3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4"/>
  <sheetViews>
    <sheetView topLeftCell="A7" workbookViewId="0">
      <selection activeCell="A20" sqref="A20"/>
    </sheetView>
  </sheetViews>
  <sheetFormatPr defaultRowHeight="15" x14ac:dyDescent="0.25"/>
  <cols>
    <col min="3" max="3" width="20.7109375" customWidth="1"/>
    <col min="5" max="5" width="26.140625" customWidth="1"/>
    <col min="8" max="8" width="8.42578125" customWidth="1"/>
    <col min="9" max="9" width="8" style="28" customWidth="1"/>
  </cols>
  <sheetData>
    <row r="1" spans="1:11" ht="18.75" x14ac:dyDescent="0.3">
      <c r="A1" s="3" t="s">
        <v>16</v>
      </c>
    </row>
    <row r="2" spans="1:11" ht="18.75" x14ac:dyDescent="0.3">
      <c r="A2" s="3" t="s">
        <v>19</v>
      </c>
    </row>
    <row r="3" spans="1:11" ht="18.75" x14ac:dyDescent="0.3">
      <c r="A3" s="3" t="s">
        <v>67</v>
      </c>
    </row>
    <row r="4" spans="1:11" ht="18.75" x14ac:dyDescent="0.3">
      <c r="A4" s="3" t="s">
        <v>68</v>
      </c>
    </row>
    <row r="5" spans="1:11" ht="18.75" x14ac:dyDescent="0.3">
      <c r="A5" s="3" t="s">
        <v>150</v>
      </c>
    </row>
    <row r="6" spans="1:11" ht="18.75" x14ac:dyDescent="0.3">
      <c r="A6" s="3" t="s">
        <v>260</v>
      </c>
    </row>
    <row r="7" spans="1:11" ht="18.75" x14ac:dyDescent="0.3">
      <c r="A7" s="3" t="s">
        <v>151</v>
      </c>
    </row>
    <row r="9" spans="1:11" x14ac:dyDescent="0.25">
      <c r="A9" s="2"/>
      <c r="B9" s="2"/>
      <c r="C9" s="2"/>
      <c r="D9" s="2"/>
      <c r="E9" s="2"/>
      <c r="F9" s="2"/>
      <c r="G9" s="2"/>
      <c r="H9" s="2"/>
      <c r="I9" s="29"/>
      <c r="J9" s="2"/>
    </row>
    <row r="10" spans="1:11" ht="15.75" x14ac:dyDescent="0.25">
      <c r="A10" s="5" t="s">
        <v>0</v>
      </c>
      <c r="B10" s="6" t="s">
        <v>1</v>
      </c>
      <c r="C10" s="6" t="s">
        <v>2</v>
      </c>
      <c r="D10" s="6" t="s">
        <v>3</v>
      </c>
      <c r="E10" s="6" t="s">
        <v>4</v>
      </c>
      <c r="F10" s="6" t="s">
        <v>5</v>
      </c>
      <c r="G10" s="5" t="s">
        <v>6</v>
      </c>
      <c r="H10" s="5" t="s">
        <v>7</v>
      </c>
      <c r="I10" s="34" t="s">
        <v>8</v>
      </c>
      <c r="J10" s="13" t="s">
        <v>9</v>
      </c>
    </row>
    <row r="11" spans="1:11" ht="20.100000000000001" customHeight="1" x14ac:dyDescent="0.25">
      <c r="A11" s="24" t="s">
        <v>262</v>
      </c>
      <c r="B11" s="24" t="s">
        <v>41</v>
      </c>
      <c r="C11" s="24" t="s">
        <v>146</v>
      </c>
      <c r="D11" s="24" t="s">
        <v>147</v>
      </c>
      <c r="E11" s="24" t="s">
        <v>148</v>
      </c>
      <c r="F11" s="24" t="s">
        <v>149</v>
      </c>
      <c r="G11" s="24" t="s">
        <v>14</v>
      </c>
      <c r="H11" s="24">
        <v>188</v>
      </c>
      <c r="I11" s="33">
        <f>H11/270</f>
        <v>0.6962962962962963</v>
      </c>
      <c r="J11" s="24">
        <v>57</v>
      </c>
    </row>
    <row r="12" spans="1:11" ht="20.100000000000001" customHeight="1" x14ac:dyDescent="0.25">
      <c r="A12" s="24" t="s">
        <v>255</v>
      </c>
      <c r="B12" s="24" t="s">
        <v>36</v>
      </c>
      <c r="C12" s="24" t="s">
        <v>129</v>
      </c>
      <c r="D12" s="24" t="s">
        <v>130</v>
      </c>
      <c r="E12" s="24" t="s">
        <v>131</v>
      </c>
      <c r="F12" s="24" t="s">
        <v>132</v>
      </c>
      <c r="G12" s="24" t="s">
        <v>14</v>
      </c>
      <c r="H12" s="24">
        <v>182.5</v>
      </c>
      <c r="I12" s="33">
        <f>H12/270</f>
        <v>0.67592592592592593</v>
      </c>
      <c r="J12" s="24">
        <v>56</v>
      </c>
    </row>
    <row r="13" spans="1:11" ht="20.100000000000001" customHeight="1" x14ac:dyDescent="0.25">
      <c r="A13" s="24" t="s">
        <v>258</v>
      </c>
      <c r="B13" s="24" t="s">
        <v>43</v>
      </c>
      <c r="C13" s="24" t="s">
        <v>125</v>
      </c>
      <c r="D13" s="24" t="s">
        <v>126</v>
      </c>
      <c r="E13" s="24" t="s">
        <v>127</v>
      </c>
      <c r="F13" s="24" t="s">
        <v>128</v>
      </c>
      <c r="G13" s="24" t="s">
        <v>14</v>
      </c>
      <c r="H13" s="24">
        <v>182</v>
      </c>
      <c r="I13" s="33">
        <f>H13/270</f>
        <v>0.67407407407407405</v>
      </c>
      <c r="J13" s="24">
        <v>55</v>
      </c>
    </row>
    <row r="14" spans="1:11" ht="20.100000000000001" customHeight="1" x14ac:dyDescent="0.25">
      <c r="A14" s="24" t="s">
        <v>264</v>
      </c>
      <c r="B14" s="24" t="s">
        <v>44</v>
      </c>
      <c r="C14" s="24" t="s">
        <v>101</v>
      </c>
      <c r="D14" s="24" t="s">
        <v>102</v>
      </c>
      <c r="E14" s="24" t="s">
        <v>103</v>
      </c>
      <c r="F14" s="24" t="s">
        <v>104</v>
      </c>
      <c r="G14" s="24" t="s">
        <v>14</v>
      </c>
      <c r="H14" s="24">
        <v>181</v>
      </c>
      <c r="I14" s="33">
        <f>H14/270</f>
        <v>0.67037037037037039</v>
      </c>
      <c r="J14" s="24"/>
    </row>
    <row r="15" spans="1:11" ht="20.100000000000001" customHeight="1" x14ac:dyDescent="0.25">
      <c r="A15" s="24" t="s">
        <v>265</v>
      </c>
      <c r="B15" s="24" t="s">
        <v>35</v>
      </c>
      <c r="C15" s="45" t="s">
        <v>261</v>
      </c>
      <c r="D15" s="24" t="s">
        <v>122</v>
      </c>
      <c r="E15" s="24" t="s">
        <v>123</v>
      </c>
      <c r="F15" s="24" t="s">
        <v>124</v>
      </c>
      <c r="G15" s="24" t="s">
        <v>14</v>
      </c>
      <c r="H15" s="24">
        <v>177.5</v>
      </c>
      <c r="I15" s="33">
        <f>H15/270</f>
        <v>0.65740740740740744</v>
      </c>
      <c r="J15" s="24">
        <v>54</v>
      </c>
    </row>
    <row r="16" spans="1:11" ht="20.100000000000001" customHeight="1" x14ac:dyDescent="0.25">
      <c r="A16" s="24" t="s">
        <v>266</v>
      </c>
      <c r="B16" s="24" t="s">
        <v>39</v>
      </c>
      <c r="C16" s="24" t="s">
        <v>133</v>
      </c>
      <c r="D16" s="24" t="s">
        <v>134</v>
      </c>
      <c r="E16" s="24" t="s">
        <v>135</v>
      </c>
      <c r="F16" s="24" t="s">
        <v>136</v>
      </c>
      <c r="G16" s="24" t="s">
        <v>14</v>
      </c>
      <c r="H16" s="24">
        <v>174</v>
      </c>
      <c r="I16" s="33">
        <f>H16/270</f>
        <v>0.64444444444444449</v>
      </c>
      <c r="J16" s="24">
        <v>55</v>
      </c>
      <c r="K16" s="9"/>
    </row>
    <row r="17" spans="1:11" ht="20.100000000000001" customHeight="1" x14ac:dyDescent="0.25">
      <c r="A17" s="24" t="s">
        <v>267</v>
      </c>
      <c r="B17" s="24" t="s">
        <v>33</v>
      </c>
      <c r="C17" s="24" t="s">
        <v>114</v>
      </c>
      <c r="D17" s="24" t="s">
        <v>115</v>
      </c>
      <c r="E17" s="24" t="s">
        <v>116</v>
      </c>
      <c r="F17" s="24" t="s">
        <v>117</v>
      </c>
      <c r="G17" s="24" t="s">
        <v>14</v>
      </c>
      <c r="H17" s="24">
        <v>165</v>
      </c>
      <c r="I17" s="33">
        <f>H17/270</f>
        <v>0.61111111111111116</v>
      </c>
      <c r="J17" s="24">
        <v>50</v>
      </c>
      <c r="K17" s="9"/>
    </row>
    <row r="18" spans="1:11" ht="20.100000000000001" customHeight="1" x14ac:dyDescent="0.25">
      <c r="A18" s="24" t="s">
        <v>268</v>
      </c>
      <c r="B18" s="24" t="s">
        <v>118</v>
      </c>
      <c r="C18" s="24" t="s">
        <v>20</v>
      </c>
      <c r="D18" s="24" t="s">
        <v>28</v>
      </c>
      <c r="E18" s="24" t="s">
        <v>119</v>
      </c>
      <c r="F18" s="24" t="s">
        <v>120</v>
      </c>
      <c r="G18" s="24" t="s">
        <v>14</v>
      </c>
      <c r="H18" s="24">
        <v>164.5</v>
      </c>
      <c r="I18" s="33">
        <f>H18/270</f>
        <v>0.60925925925925928</v>
      </c>
      <c r="J18" s="24">
        <v>50</v>
      </c>
      <c r="K18" s="9"/>
    </row>
    <row r="19" spans="1:11" ht="20.100000000000001" customHeight="1" x14ac:dyDescent="0.25">
      <c r="A19" s="24" t="s">
        <v>269</v>
      </c>
      <c r="B19" s="24" t="s">
        <v>25</v>
      </c>
      <c r="C19" s="24" t="s">
        <v>110</v>
      </c>
      <c r="D19" s="24" t="s">
        <v>111</v>
      </c>
      <c r="E19" s="24" t="s">
        <v>112</v>
      </c>
      <c r="F19" s="24" t="s">
        <v>113</v>
      </c>
      <c r="G19" s="24" t="s">
        <v>14</v>
      </c>
      <c r="H19" s="24">
        <v>157.5</v>
      </c>
      <c r="I19" s="33">
        <f>H19/270</f>
        <v>0.58333333333333337</v>
      </c>
      <c r="J19" s="24">
        <v>48</v>
      </c>
      <c r="K19" s="9"/>
    </row>
    <row r="20" spans="1:11" ht="20.100000000000001" customHeight="1" x14ac:dyDescent="0.25">
      <c r="A20" s="25" t="s">
        <v>270</v>
      </c>
      <c r="B20" s="24" t="s">
        <v>172</v>
      </c>
      <c r="C20" s="24" t="s">
        <v>173</v>
      </c>
      <c r="D20" s="24" t="s">
        <v>174</v>
      </c>
      <c r="E20" s="24" t="s">
        <v>175</v>
      </c>
      <c r="F20" s="24" t="s">
        <v>176</v>
      </c>
      <c r="G20" s="24" t="s">
        <v>177</v>
      </c>
      <c r="H20" s="24">
        <v>159.5</v>
      </c>
      <c r="I20" s="33">
        <f>H20/270</f>
        <v>0.59074074074074079</v>
      </c>
      <c r="J20" s="24">
        <v>50</v>
      </c>
      <c r="K20" s="9"/>
    </row>
    <row r="21" spans="1:11" ht="20.100000000000001" customHeight="1" x14ac:dyDescent="0.25">
      <c r="A21" s="24" t="s">
        <v>65</v>
      </c>
      <c r="B21" s="24" t="s">
        <v>26</v>
      </c>
      <c r="C21" s="24" t="s">
        <v>142</v>
      </c>
      <c r="D21" s="24" t="s">
        <v>143</v>
      </c>
      <c r="E21" s="24" t="s">
        <v>144</v>
      </c>
      <c r="F21" s="24" t="s">
        <v>145</v>
      </c>
      <c r="G21" s="24" t="s">
        <v>13</v>
      </c>
      <c r="H21" s="24">
        <v>181.5</v>
      </c>
      <c r="I21" s="33">
        <f>H21/270</f>
        <v>0.67222222222222228</v>
      </c>
      <c r="J21" s="24">
        <v>55</v>
      </c>
      <c r="K21" s="9"/>
    </row>
    <row r="22" spans="1:11" ht="20.100000000000001" customHeight="1" x14ac:dyDescent="0.25">
      <c r="A22" s="24" t="s">
        <v>256</v>
      </c>
      <c r="B22" s="24" t="s">
        <v>137</v>
      </c>
      <c r="C22" s="24" t="s">
        <v>138</v>
      </c>
      <c r="D22" s="24" t="s">
        <v>139</v>
      </c>
      <c r="E22" s="24" t="s">
        <v>140</v>
      </c>
      <c r="F22" s="24" t="s">
        <v>141</v>
      </c>
      <c r="G22" s="24" t="s">
        <v>13</v>
      </c>
      <c r="H22" s="24">
        <v>179</v>
      </c>
      <c r="I22" s="33">
        <f>H22/270</f>
        <v>0.66296296296296298</v>
      </c>
      <c r="J22" s="24">
        <v>54</v>
      </c>
      <c r="K22" s="9"/>
    </row>
    <row r="23" spans="1:11" ht="20.100000000000001" customHeight="1" x14ac:dyDescent="0.25">
      <c r="K23" s="9"/>
    </row>
    <row r="24" spans="1:11" x14ac:dyDescent="0.25">
      <c r="A24" s="9"/>
      <c r="B24" s="9"/>
      <c r="C24" s="9"/>
      <c r="D24" s="9"/>
      <c r="E24" s="9"/>
      <c r="F24" s="9"/>
      <c r="G24" s="9"/>
      <c r="H24" s="9"/>
      <c r="I24" s="32"/>
      <c r="J24" s="9"/>
      <c r="K24" s="9"/>
    </row>
  </sheetData>
  <sortState xmlns:xlrd2="http://schemas.microsoft.com/office/spreadsheetml/2017/richdata2" ref="A11:J23">
    <sortCondition ref="G11:G23" customList="Gold,Silver,Bronze"/>
    <sortCondition descending="1" ref="H11:H23"/>
  </sortState>
  <pageMargins left="0.7" right="0.7" top="0.75" bottom="0.75" header="0.3" footer="0.3"/>
  <pageSetup paperSize="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0"/>
  <sheetViews>
    <sheetView workbookViewId="0">
      <selection activeCell="A13" sqref="A13"/>
    </sheetView>
  </sheetViews>
  <sheetFormatPr defaultRowHeight="15" x14ac:dyDescent="0.25"/>
  <cols>
    <col min="3" max="3" width="21.7109375" customWidth="1"/>
    <col min="5" max="5" width="24.85546875" customWidth="1"/>
    <col min="6" max="6" width="11" bestFit="1" customWidth="1"/>
    <col min="9" max="9" width="9.140625" style="28"/>
    <col min="12" max="12" width="29.28515625" customWidth="1"/>
    <col min="13" max="13" width="11.85546875" customWidth="1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67</v>
      </c>
    </row>
    <row r="4" spans="1:10" ht="18.75" x14ac:dyDescent="0.3">
      <c r="A4" s="3" t="s">
        <v>68</v>
      </c>
    </row>
    <row r="5" spans="1:10" ht="18.75" x14ac:dyDescent="0.3">
      <c r="A5" s="3" t="s">
        <v>152</v>
      </c>
    </row>
    <row r="6" spans="1:10" ht="18.75" x14ac:dyDescent="0.3">
      <c r="A6" s="3" t="s">
        <v>52</v>
      </c>
    </row>
    <row r="7" spans="1:10" ht="18.75" x14ac:dyDescent="0.3">
      <c r="A7" s="3" t="s">
        <v>69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29"/>
      <c r="J9" s="2"/>
    </row>
    <row r="10" spans="1:10" ht="15.75" x14ac:dyDescent="0.25">
      <c r="A10" s="10" t="s">
        <v>0</v>
      </c>
      <c r="B10" s="11" t="s">
        <v>1</v>
      </c>
      <c r="C10" s="11" t="s">
        <v>2</v>
      </c>
      <c r="D10" s="11" t="s">
        <v>3</v>
      </c>
      <c r="E10" s="11" t="s">
        <v>4</v>
      </c>
      <c r="F10" s="11" t="s">
        <v>5</v>
      </c>
      <c r="G10" s="10" t="s">
        <v>6</v>
      </c>
      <c r="H10" s="10" t="s">
        <v>7</v>
      </c>
      <c r="I10" s="30" t="s">
        <v>8</v>
      </c>
      <c r="J10" s="10" t="s">
        <v>9</v>
      </c>
    </row>
    <row r="11" spans="1:10" ht="20.100000000000001" customHeight="1" x14ac:dyDescent="0.25">
      <c r="A11" s="25" t="s">
        <v>64</v>
      </c>
      <c r="B11" s="24" t="s">
        <v>22</v>
      </c>
      <c r="C11" s="24" t="s">
        <v>153</v>
      </c>
      <c r="D11" s="24" t="s">
        <v>154</v>
      </c>
      <c r="E11" s="24" t="s">
        <v>155</v>
      </c>
      <c r="F11" s="24" t="s">
        <v>156</v>
      </c>
      <c r="G11" s="24" t="s">
        <v>14</v>
      </c>
      <c r="H11" s="1">
        <v>196</v>
      </c>
      <c r="I11" s="35">
        <f>H11/290</f>
        <v>0.67586206896551726</v>
      </c>
      <c r="J11" s="1">
        <v>55</v>
      </c>
    </row>
    <row r="12" spans="1:10" ht="20.100000000000001" customHeight="1" x14ac:dyDescent="0.25">
      <c r="A12" s="25" t="s">
        <v>255</v>
      </c>
      <c r="B12" s="24" t="s">
        <v>32</v>
      </c>
      <c r="C12" s="24" t="s">
        <v>162</v>
      </c>
      <c r="D12" s="24" t="s">
        <v>163</v>
      </c>
      <c r="E12" s="24" t="s">
        <v>164</v>
      </c>
      <c r="F12" s="24" t="s">
        <v>165</v>
      </c>
      <c r="G12" s="24" t="s">
        <v>14</v>
      </c>
      <c r="H12" s="1">
        <v>185</v>
      </c>
      <c r="I12" s="35">
        <f>H12/290</f>
        <v>0.63793103448275867</v>
      </c>
      <c r="J12" s="1">
        <v>51</v>
      </c>
    </row>
    <row r="13" spans="1:10" ht="20.100000000000001" customHeight="1" x14ac:dyDescent="0.25">
      <c r="A13" s="25" t="s">
        <v>65</v>
      </c>
      <c r="B13" s="24" t="s">
        <v>157</v>
      </c>
      <c r="C13" s="24" t="s">
        <v>158</v>
      </c>
      <c r="D13" s="24" t="s">
        <v>159</v>
      </c>
      <c r="E13" s="24" t="s">
        <v>160</v>
      </c>
      <c r="F13" s="24" t="s">
        <v>161</v>
      </c>
      <c r="G13" s="24" t="s">
        <v>13</v>
      </c>
      <c r="H13" s="1">
        <v>193.5</v>
      </c>
      <c r="I13" s="35">
        <f>H13/290</f>
        <v>0.66724137931034477</v>
      </c>
      <c r="J13" s="1">
        <v>53</v>
      </c>
    </row>
    <row r="14" spans="1:10" ht="20.100000000000001" customHeight="1" x14ac:dyDescent="0.25">
      <c r="A14" s="1"/>
      <c r="B14" s="1"/>
      <c r="C14" s="1"/>
      <c r="D14" s="1"/>
      <c r="E14" s="1"/>
      <c r="F14" s="1"/>
      <c r="G14" s="1"/>
      <c r="H14" s="1"/>
      <c r="I14" s="35"/>
      <c r="J14" s="1"/>
    </row>
    <row r="16" spans="1:10" x14ac:dyDescent="0.25">
      <c r="A16" s="9"/>
      <c r="B16" s="9"/>
      <c r="C16" s="9"/>
      <c r="D16" s="9"/>
      <c r="E16" s="9"/>
      <c r="F16" s="9"/>
      <c r="G16" s="9"/>
      <c r="H16" s="9"/>
      <c r="I16" s="32"/>
      <c r="J16" s="9"/>
    </row>
    <row r="17" spans="1:10" x14ac:dyDescent="0.25">
      <c r="A17" s="9"/>
      <c r="B17" s="9"/>
      <c r="C17" s="9"/>
      <c r="D17" s="9"/>
      <c r="E17" s="9"/>
      <c r="F17" s="9"/>
      <c r="G17" s="9"/>
      <c r="H17" s="9"/>
      <c r="I17" s="32"/>
      <c r="J17" s="9"/>
    </row>
    <row r="18" spans="1:10" x14ac:dyDescent="0.25">
      <c r="A18" s="9"/>
      <c r="B18" s="9"/>
      <c r="C18" s="9"/>
      <c r="D18" s="9"/>
      <c r="E18" s="9"/>
      <c r="F18" s="9"/>
      <c r="G18" s="9"/>
      <c r="H18" s="9"/>
      <c r="I18" s="32"/>
      <c r="J18" s="9"/>
    </row>
    <row r="19" spans="1:10" x14ac:dyDescent="0.25">
      <c r="A19" s="9"/>
      <c r="B19" s="9"/>
      <c r="C19" s="9"/>
      <c r="D19" s="9"/>
      <c r="E19" s="9"/>
      <c r="F19" s="9"/>
      <c r="G19" s="9"/>
      <c r="H19" s="9"/>
      <c r="I19" s="32"/>
      <c r="J19" s="9"/>
    </row>
    <row r="20" spans="1:10" x14ac:dyDescent="0.25">
      <c r="A20" s="9"/>
      <c r="B20" s="9"/>
      <c r="C20" s="9"/>
      <c r="D20" s="9"/>
      <c r="E20" s="9"/>
      <c r="F20" s="9"/>
      <c r="G20" s="9"/>
      <c r="H20" s="9"/>
      <c r="I20" s="32"/>
      <c r="J20" s="9"/>
    </row>
  </sheetData>
  <sortState xmlns:xlrd2="http://schemas.microsoft.com/office/spreadsheetml/2017/richdata2" ref="A11:J13">
    <sortCondition ref="G11:G13" customList="Gold,Silver,Bronze"/>
    <sortCondition descending="1" ref="H11:H13"/>
  </sortState>
  <pageMargins left="0.7" right="0.7" top="0.75" bottom="0.75" header="0.3" footer="0.3"/>
  <pageSetup paperSize="9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6"/>
  <sheetViews>
    <sheetView topLeftCell="A3" workbookViewId="0">
      <selection activeCell="A17" sqref="A17:XFD18"/>
    </sheetView>
  </sheetViews>
  <sheetFormatPr defaultRowHeight="15" x14ac:dyDescent="0.25"/>
  <cols>
    <col min="3" max="3" width="21.5703125" customWidth="1"/>
    <col min="5" max="5" width="22" customWidth="1"/>
    <col min="9" max="9" width="9.140625" style="28"/>
    <col min="11" max="11" width="30" customWidth="1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67</v>
      </c>
    </row>
    <row r="4" spans="1:10" ht="18.75" x14ac:dyDescent="0.3">
      <c r="A4" s="3" t="s">
        <v>68</v>
      </c>
    </row>
    <row r="5" spans="1:10" ht="18.75" x14ac:dyDescent="0.3">
      <c r="A5" s="3" t="s">
        <v>166</v>
      </c>
    </row>
    <row r="6" spans="1:10" ht="18.75" x14ac:dyDescent="0.3">
      <c r="A6" s="3" t="s">
        <v>271</v>
      </c>
    </row>
    <row r="7" spans="1:10" ht="18.75" x14ac:dyDescent="0.3">
      <c r="A7" s="3" t="s">
        <v>167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29"/>
      <c r="J9" s="2"/>
    </row>
    <row r="10" spans="1:10" ht="15.75" x14ac:dyDescent="0.25">
      <c r="A10" s="5" t="s">
        <v>0</v>
      </c>
      <c r="B10" s="6" t="s">
        <v>1</v>
      </c>
      <c r="C10" s="6" t="s">
        <v>2</v>
      </c>
      <c r="D10" s="6" t="s">
        <v>3</v>
      </c>
      <c r="E10" s="6" t="s">
        <v>4</v>
      </c>
      <c r="F10" s="6" t="s">
        <v>5</v>
      </c>
      <c r="G10" s="5" t="s">
        <v>6</v>
      </c>
      <c r="H10" s="5" t="s">
        <v>7</v>
      </c>
      <c r="I10" s="34" t="s">
        <v>8</v>
      </c>
      <c r="J10" s="13" t="s">
        <v>9</v>
      </c>
    </row>
    <row r="11" spans="1:10" ht="20.100000000000001" customHeight="1" x14ac:dyDescent="0.25">
      <c r="A11" s="25" t="s">
        <v>262</v>
      </c>
      <c r="B11" s="24" t="s">
        <v>22</v>
      </c>
      <c r="C11" s="24" t="s">
        <v>153</v>
      </c>
      <c r="D11" s="24" t="s">
        <v>154</v>
      </c>
      <c r="E11" s="24" t="s">
        <v>155</v>
      </c>
      <c r="F11" s="24" t="s">
        <v>156</v>
      </c>
      <c r="G11" s="24" t="s">
        <v>14</v>
      </c>
      <c r="H11" s="1">
        <v>219.5</v>
      </c>
      <c r="I11" s="35">
        <f>H11/340</f>
        <v>0.64558823529411768</v>
      </c>
      <c r="J11" s="1">
        <v>51</v>
      </c>
    </row>
    <row r="12" spans="1:10" ht="20.100000000000001" customHeight="1" x14ac:dyDescent="0.25">
      <c r="A12" s="25" t="s">
        <v>255</v>
      </c>
      <c r="B12" s="24" t="s">
        <v>32</v>
      </c>
      <c r="C12" s="24" t="s">
        <v>162</v>
      </c>
      <c r="D12" s="24" t="s">
        <v>163</v>
      </c>
      <c r="E12" s="24" t="s">
        <v>164</v>
      </c>
      <c r="F12" s="24" t="s">
        <v>165</v>
      </c>
      <c r="G12" s="24" t="s">
        <v>14</v>
      </c>
      <c r="H12" s="1">
        <v>219</v>
      </c>
      <c r="I12" s="35">
        <f>H12/340</f>
        <v>0.64411764705882357</v>
      </c>
      <c r="J12" s="1">
        <v>52</v>
      </c>
    </row>
    <row r="13" spans="1:10" ht="20.100000000000001" customHeight="1" x14ac:dyDescent="0.25">
      <c r="A13" s="25" t="s">
        <v>258</v>
      </c>
      <c r="B13" s="24" t="s">
        <v>27</v>
      </c>
      <c r="C13" s="24" t="s">
        <v>178</v>
      </c>
      <c r="D13" s="24" t="s">
        <v>179</v>
      </c>
      <c r="E13" s="24" t="s">
        <v>180</v>
      </c>
      <c r="F13" s="24" t="s">
        <v>181</v>
      </c>
      <c r="G13" s="24" t="s">
        <v>14</v>
      </c>
      <c r="H13" s="1">
        <v>212.5</v>
      </c>
      <c r="I13" s="35">
        <f>H13/340</f>
        <v>0.625</v>
      </c>
      <c r="J13" s="1">
        <v>52</v>
      </c>
    </row>
    <row r="14" spans="1:10" ht="20.100000000000001" customHeight="1" x14ac:dyDescent="0.25">
      <c r="A14" s="25" t="s">
        <v>264</v>
      </c>
      <c r="B14" s="24" t="s">
        <v>172</v>
      </c>
      <c r="C14" s="24" t="s">
        <v>173</v>
      </c>
      <c r="D14" s="24" t="s">
        <v>174</v>
      </c>
      <c r="E14" s="24" t="s">
        <v>175</v>
      </c>
      <c r="F14" s="24" t="s">
        <v>176</v>
      </c>
      <c r="G14" s="24" t="s">
        <v>177</v>
      </c>
      <c r="H14" s="1">
        <v>205.5</v>
      </c>
      <c r="I14" s="35">
        <f>H14/340</f>
        <v>0.60441176470588232</v>
      </c>
      <c r="J14" s="1">
        <v>49</v>
      </c>
    </row>
    <row r="15" spans="1:10" ht="20.100000000000001" customHeight="1" x14ac:dyDescent="0.25">
      <c r="A15" s="25" t="s">
        <v>65</v>
      </c>
      <c r="B15" s="24" t="s">
        <v>157</v>
      </c>
      <c r="C15" s="24" t="s">
        <v>158</v>
      </c>
      <c r="D15" s="24" t="s">
        <v>159</v>
      </c>
      <c r="E15" s="24" t="s">
        <v>160</v>
      </c>
      <c r="F15" s="24" t="s">
        <v>161</v>
      </c>
      <c r="G15" s="24" t="s">
        <v>13</v>
      </c>
      <c r="H15" s="1">
        <v>220.5</v>
      </c>
      <c r="I15" s="35">
        <f>H15/340</f>
        <v>0.64852941176470591</v>
      </c>
      <c r="J15" s="1">
        <v>54</v>
      </c>
    </row>
    <row r="16" spans="1:10" ht="20.100000000000001" customHeight="1" x14ac:dyDescent="0.25">
      <c r="A16" s="25" t="s">
        <v>256</v>
      </c>
      <c r="B16" s="24" t="s">
        <v>23</v>
      </c>
      <c r="C16" s="24" t="s">
        <v>168</v>
      </c>
      <c r="D16" s="24" t="s">
        <v>169</v>
      </c>
      <c r="E16" s="24" t="s">
        <v>170</v>
      </c>
      <c r="F16" s="24" t="s">
        <v>171</v>
      </c>
      <c r="G16" s="24" t="s">
        <v>13</v>
      </c>
      <c r="H16" s="19">
        <v>197</v>
      </c>
      <c r="I16" s="35">
        <f>H16/340</f>
        <v>0.5794117647058824</v>
      </c>
      <c r="J16" s="1">
        <v>46</v>
      </c>
    </row>
  </sheetData>
  <sortState xmlns:xlrd2="http://schemas.microsoft.com/office/spreadsheetml/2017/richdata2" ref="A11:J16">
    <sortCondition ref="G11:G16" customList="Gold,Silver,Bronze"/>
    <sortCondition descending="1" ref="H11:H16"/>
  </sortState>
  <pageMargins left="0.7" right="0.7" top="0.75" bottom="0.75" header="0.3" footer="0.3"/>
  <pageSetup paperSize="9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9"/>
  <sheetViews>
    <sheetView topLeftCell="A4" workbookViewId="0">
      <selection activeCell="A13" sqref="A13"/>
    </sheetView>
  </sheetViews>
  <sheetFormatPr defaultRowHeight="15" x14ac:dyDescent="0.25"/>
  <cols>
    <col min="3" max="3" width="20.42578125" customWidth="1"/>
    <col min="5" max="5" width="25.140625" customWidth="1"/>
    <col min="9" max="9" width="9.140625" style="28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67</v>
      </c>
    </row>
    <row r="4" spans="1:10" ht="18.75" x14ac:dyDescent="0.3">
      <c r="A4" s="3" t="s">
        <v>68</v>
      </c>
    </row>
    <row r="5" spans="1:10" ht="18.75" x14ac:dyDescent="0.3">
      <c r="A5" s="3" t="s">
        <v>182</v>
      </c>
    </row>
    <row r="6" spans="1:10" ht="18.75" x14ac:dyDescent="0.3">
      <c r="A6" s="3" t="s">
        <v>15</v>
      </c>
    </row>
    <row r="7" spans="1:10" ht="18.75" x14ac:dyDescent="0.3">
      <c r="A7" s="3" t="s">
        <v>183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29"/>
      <c r="J9" s="2"/>
    </row>
    <row r="10" spans="1:10" ht="20.100000000000001" customHeight="1" x14ac:dyDescent="0.25">
      <c r="A10" s="10" t="s">
        <v>0</v>
      </c>
      <c r="B10" s="11" t="s">
        <v>1</v>
      </c>
      <c r="C10" s="11" t="s">
        <v>2</v>
      </c>
      <c r="D10" s="11" t="s">
        <v>3</v>
      </c>
      <c r="E10" s="11" t="s">
        <v>4</v>
      </c>
      <c r="F10" s="11" t="s">
        <v>5</v>
      </c>
      <c r="G10" s="10" t="s">
        <v>6</v>
      </c>
      <c r="H10" s="10" t="s">
        <v>7</v>
      </c>
      <c r="I10" s="30" t="s">
        <v>8</v>
      </c>
      <c r="J10" s="10" t="s">
        <v>9</v>
      </c>
    </row>
    <row r="11" spans="1:10" ht="20.100000000000001" customHeight="1" x14ac:dyDescent="0.25">
      <c r="A11" s="25" t="s">
        <v>66</v>
      </c>
      <c r="B11" s="1" t="s">
        <v>206</v>
      </c>
      <c r="C11" s="1" t="s">
        <v>207</v>
      </c>
      <c r="D11" s="1" t="s">
        <v>208</v>
      </c>
      <c r="E11" s="1" t="s">
        <v>209</v>
      </c>
      <c r="F11" s="1" t="s">
        <v>210</v>
      </c>
      <c r="G11" s="1" t="s">
        <v>12</v>
      </c>
      <c r="H11" s="1">
        <v>199.5</v>
      </c>
      <c r="I11" s="31">
        <f>H11/290</f>
        <v>0.68793103448275861</v>
      </c>
      <c r="J11" s="1">
        <v>55</v>
      </c>
    </row>
    <row r="12" spans="1:10" ht="20.100000000000001" customHeight="1" x14ac:dyDescent="0.25">
      <c r="A12" s="25" t="s">
        <v>262</v>
      </c>
      <c r="B12" s="1" t="s">
        <v>38</v>
      </c>
      <c r="C12" s="1" t="s">
        <v>211</v>
      </c>
      <c r="D12" s="1" t="s">
        <v>212</v>
      </c>
      <c r="E12" s="1" t="s">
        <v>213</v>
      </c>
      <c r="F12" s="1" t="s">
        <v>214</v>
      </c>
      <c r="G12" s="1" t="s">
        <v>14</v>
      </c>
      <c r="H12" s="1">
        <v>213</v>
      </c>
      <c r="I12" s="31">
        <f>H12/290</f>
        <v>0.73448275862068968</v>
      </c>
      <c r="J12" s="1">
        <v>61</v>
      </c>
    </row>
    <row r="13" spans="1:10" ht="20.100000000000001" customHeight="1" x14ac:dyDescent="0.25">
      <c r="A13" s="25" t="s">
        <v>263</v>
      </c>
      <c r="B13" s="1" t="s">
        <v>184</v>
      </c>
      <c r="C13" s="1" t="s">
        <v>185</v>
      </c>
      <c r="D13" s="1" t="s">
        <v>186</v>
      </c>
      <c r="E13" s="1" t="s">
        <v>187</v>
      </c>
      <c r="F13" s="1" t="s">
        <v>188</v>
      </c>
      <c r="G13" s="1" t="s">
        <v>14</v>
      </c>
      <c r="H13" s="21">
        <v>206.5</v>
      </c>
      <c r="I13" s="31">
        <f>H13/290</f>
        <v>0.71206896551724141</v>
      </c>
      <c r="J13" s="21">
        <v>59</v>
      </c>
    </row>
    <row r="14" spans="1:10" ht="20.100000000000001" customHeight="1" x14ac:dyDescent="0.25">
      <c r="A14" s="25" t="s">
        <v>258</v>
      </c>
      <c r="B14" s="1" t="s">
        <v>42</v>
      </c>
      <c r="C14" s="1" t="s">
        <v>202</v>
      </c>
      <c r="D14" s="1" t="s">
        <v>203</v>
      </c>
      <c r="E14" s="1" t="s">
        <v>204</v>
      </c>
      <c r="F14" s="1" t="s">
        <v>205</v>
      </c>
      <c r="G14" s="1" t="s">
        <v>14</v>
      </c>
      <c r="H14" s="23">
        <v>197.5</v>
      </c>
      <c r="I14" s="31">
        <f>H14/290</f>
        <v>0.68103448275862066</v>
      </c>
      <c r="J14" s="23">
        <v>55</v>
      </c>
    </row>
    <row r="15" spans="1:10" ht="20.100000000000001" customHeight="1" x14ac:dyDescent="0.25">
      <c r="A15" s="25" t="s">
        <v>264</v>
      </c>
      <c r="B15" s="1" t="s">
        <v>215</v>
      </c>
      <c r="C15" s="1" t="s">
        <v>60</v>
      </c>
      <c r="D15" s="1" t="s">
        <v>61</v>
      </c>
      <c r="E15" s="1" t="s">
        <v>62</v>
      </c>
      <c r="F15" s="1" t="s">
        <v>63</v>
      </c>
      <c r="G15" s="1" t="s">
        <v>14</v>
      </c>
      <c r="H15" s="1">
        <v>196</v>
      </c>
      <c r="I15" s="31">
        <f>H15/290</f>
        <v>0.67586206896551726</v>
      </c>
      <c r="J15" s="1">
        <v>55</v>
      </c>
    </row>
    <row r="16" spans="1:10" ht="20.100000000000001" customHeight="1" x14ac:dyDescent="0.25">
      <c r="A16" s="25" t="s">
        <v>265</v>
      </c>
      <c r="B16" s="1" t="s">
        <v>24</v>
      </c>
      <c r="C16" s="1" t="s">
        <v>189</v>
      </c>
      <c r="D16" s="1" t="s">
        <v>190</v>
      </c>
      <c r="E16" s="1" t="s">
        <v>191</v>
      </c>
      <c r="F16" s="1" t="s">
        <v>192</v>
      </c>
      <c r="G16" s="1" t="s">
        <v>14</v>
      </c>
      <c r="H16" s="19">
        <v>192</v>
      </c>
      <c r="I16" s="31">
        <f>H16/290</f>
        <v>0.66206896551724137</v>
      </c>
      <c r="J16" s="19">
        <v>54</v>
      </c>
    </row>
    <row r="17" spans="1:10" ht="20.100000000000001" customHeight="1" x14ac:dyDescent="0.25">
      <c r="A17" s="25" t="s">
        <v>266</v>
      </c>
      <c r="B17" s="1" t="s">
        <v>30</v>
      </c>
      <c r="C17" s="1" t="s">
        <v>198</v>
      </c>
      <c r="D17" s="1" t="s">
        <v>199</v>
      </c>
      <c r="E17" s="1" t="s">
        <v>200</v>
      </c>
      <c r="F17" s="1" t="s">
        <v>201</v>
      </c>
      <c r="G17" s="1" t="s">
        <v>14</v>
      </c>
      <c r="H17" s="22">
        <v>192</v>
      </c>
      <c r="I17" s="31">
        <f>H17/290</f>
        <v>0.66206896551724137</v>
      </c>
      <c r="J17" s="22">
        <v>53</v>
      </c>
    </row>
    <row r="18" spans="1:10" ht="20.100000000000001" customHeight="1" x14ac:dyDescent="0.25">
      <c r="A18" s="25" t="s">
        <v>267</v>
      </c>
      <c r="B18" s="1" t="s">
        <v>193</v>
      </c>
      <c r="C18" s="1" t="s">
        <v>194</v>
      </c>
      <c r="D18" s="1" t="s">
        <v>195</v>
      </c>
      <c r="E18" s="1" t="s">
        <v>196</v>
      </c>
      <c r="F18" s="1" t="s">
        <v>197</v>
      </c>
      <c r="G18" s="1" t="s">
        <v>14</v>
      </c>
      <c r="H18" s="21">
        <v>191.5</v>
      </c>
      <c r="I18" s="31">
        <f>H18/290</f>
        <v>0.66034482758620694</v>
      </c>
      <c r="J18" s="21">
        <v>53</v>
      </c>
    </row>
    <row r="19" spans="1:10" ht="20.100000000000001" customHeight="1" x14ac:dyDescent="0.25">
      <c r="A19" s="25" t="s">
        <v>268</v>
      </c>
      <c r="B19" s="1" t="s">
        <v>45</v>
      </c>
      <c r="C19" s="1" t="s">
        <v>55</v>
      </c>
      <c r="D19" s="1" t="s">
        <v>56</v>
      </c>
      <c r="E19" s="1" t="s">
        <v>57</v>
      </c>
      <c r="F19" s="1" t="s">
        <v>58</v>
      </c>
      <c r="G19" s="1" t="s">
        <v>14</v>
      </c>
      <c r="H19" s="23">
        <v>181</v>
      </c>
      <c r="I19" s="31">
        <f>H19/290</f>
        <v>0.62413793103448278</v>
      </c>
      <c r="J19" s="23">
        <v>50</v>
      </c>
    </row>
  </sheetData>
  <sortState xmlns:xlrd2="http://schemas.microsoft.com/office/spreadsheetml/2017/richdata2" ref="A11:J19">
    <sortCondition ref="G11:G19" customList="Gold,Silver,Bronze"/>
    <sortCondition descending="1" ref="H11:H19"/>
  </sortState>
  <pageMargins left="0.7" right="0.7" top="0.75" bottom="0.75" header="0.3" footer="0.3"/>
  <pageSetup paperSize="9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8"/>
  <sheetViews>
    <sheetView topLeftCell="A5" workbookViewId="0">
      <selection activeCell="K17" sqref="K17"/>
    </sheetView>
  </sheetViews>
  <sheetFormatPr defaultRowHeight="15" x14ac:dyDescent="0.25"/>
  <cols>
    <col min="3" max="3" width="20.85546875" customWidth="1"/>
    <col min="5" max="5" width="26.28515625" customWidth="1"/>
    <col min="9" max="9" width="9.140625" style="28"/>
  </cols>
  <sheetData>
    <row r="1" spans="1:11" ht="18.75" x14ac:dyDescent="0.3">
      <c r="A1" s="3" t="s">
        <v>40</v>
      </c>
    </row>
    <row r="2" spans="1:11" ht="18.75" x14ac:dyDescent="0.3">
      <c r="A2" s="3" t="s">
        <v>10</v>
      </c>
    </row>
    <row r="3" spans="1:11" ht="18.75" x14ac:dyDescent="0.3">
      <c r="A3" s="3" t="s">
        <v>216</v>
      </c>
    </row>
    <row r="4" spans="1:11" ht="18.75" x14ac:dyDescent="0.3">
      <c r="A4" s="3" t="s">
        <v>68</v>
      </c>
    </row>
    <row r="5" spans="1:11" ht="18.75" x14ac:dyDescent="0.3">
      <c r="A5" s="3" t="s">
        <v>217</v>
      </c>
    </row>
    <row r="6" spans="1:11" ht="18.75" x14ac:dyDescent="0.3">
      <c r="A6" s="3" t="s">
        <v>271</v>
      </c>
    </row>
    <row r="7" spans="1:11" ht="18.75" x14ac:dyDescent="0.3">
      <c r="A7" s="3" t="s">
        <v>167</v>
      </c>
    </row>
    <row r="9" spans="1:11" x14ac:dyDescent="0.25">
      <c r="A9" s="2"/>
      <c r="B9" s="2"/>
      <c r="C9" s="2"/>
      <c r="D9" s="2"/>
      <c r="E9" s="2"/>
      <c r="F9" s="2"/>
      <c r="G9" s="2"/>
      <c r="H9" s="2"/>
      <c r="I9" s="29"/>
      <c r="J9" s="2"/>
    </row>
    <row r="10" spans="1:11" ht="15.75" x14ac:dyDescent="0.25">
      <c r="A10" s="5" t="s">
        <v>0</v>
      </c>
      <c r="B10" s="6" t="s">
        <v>1</v>
      </c>
      <c r="C10" s="6" t="s">
        <v>2</v>
      </c>
      <c r="D10" s="6" t="s">
        <v>3</v>
      </c>
      <c r="E10" s="6" t="s">
        <v>4</v>
      </c>
      <c r="F10" s="6" t="s">
        <v>5</v>
      </c>
      <c r="G10" s="5" t="s">
        <v>6</v>
      </c>
      <c r="H10" s="5" t="s">
        <v>7</v>
      </c>
      <c r="I10" s="34" t="s">
        <v>8</v>
      </c>
      <c r="J10" s="5" t="s">
        <v>9</v>
      </c>
    </row>
    <row r="11" spans="1:11" ht="20.100000000000001" customHeight="1" x14ac:dyDescent="0.25">
      <c r="A11" s="25" t="s">
        <v>262</v>
      </c>
      <c r="B11" s="24" t="s">
        <v>38</v>
      </c>
      <c r="C11" s="24" t="s">
        <v>211</v>
      </c>
      <c r="D11" s="24" t="s">
        <v>212</v>
      </c>
      <c r="E11" s="24" t="s">
        <v>213</v>
      </c>
      <c r="F11" s="24" t="s">
        <v>214</v>
      </c>
      <c r="G11" s="24" t="s">
        <v>14</v>
      </c>
      <c r="H11" s="24">
        <v>218</v>
      </c>
      <c r="I11" s="33">
        <f>H11/340</f>
        <v>0.64117647058823535</v>
      </c>
      <c r="J11" s="24">
        <v>53</v>
      </c>
      <c r="K11" s="4"/>
    </row>
    <row r="12" spans="1:11" ht="20.100000000000001" customHeight="1" x14ac:dyDescent="0.25">
      <c r="A12" s="25" t="s">
        <v>255</v>
      </c>
      <c r="B12" s="24" t="s">
        <v>184</v>
      </c>
      <c r="C12" s="24" t="s">
        <v>185</v>
      </c>
      <c r="D12" s="24" t="s">
        <v>186</v>
      </c>
      <c r="E12" s="24" t="s">
        <v>187</v>
      </c>
      <c r="F12" s="24" t="s">
        <v>188</v>
      </c>
      <c r="G12" s="24" t="s">
        <v>14</v>
      </c>
      <c r="H12" s="47">
        <v>216</v>
      </c>
      <c r="I12" s="33">
        <f>H12/340</f>
        <v>0.63529411764705879</v>
      </c>
      <c r="J12" s="47">
        <v>52</v>
      </c>
    </row>
    <row r="13" spans="1:11" ht="20.100000000000001" customHeight="1" x14ac:dyDescent="0.25">
      <c r="A13" s="25" t="s">
        <v>258</v>
      </c>
      <c r="B13" s="24" t="s">
        <v>215</v>
      </c>
      <c r="C13" s="24" t="s">
        <v>60</v>
      </c>
      <c r="D13" s="24" t="s">
        <v>61</v>
      </c>
      <c r="E13" s="24" t="s">
        <v>62</v>
      </c>
      <c r="F13" s="24" t="s">
        <v>63</v>
      </c>
      <c r="G13" s="24" t="s">
        <v>14</v>
      </c>
      <c r="H13" s="24">
        <v>215.5</v>
      </c>
      <c r="I13" s="33">
        <f>H13/340</f>
        <v>0.63382352941176467</v>
      </c>
      <c r="J13" s="24">
        <v>52</v>
      </c>
    </row>
    <row r="14" spans="1:11" ht="20.100000000000001" customHeight="1" x14ac:dyDescent="0.25">
      <c r="A14" s="25" t="s">
        <v>264</v>
      </c>
      <c r="B14" s="24" t="s">
        <v>24</v>
      </c>
      <c r="C14" s="24" t="s">
        <v>189</v>
      </c>
      <c r="D14" s="24" t="s">
        <v>190</v>
      </c>
      <c r="E14" s="24" t="s">
        <v>191</v>
      </c>
      <c r="F14" s="24" t="s">
        <v>192</v>
      </c>
      <c r="G14" s="24" t="s">
        <v>14</v>
      </c>
      <c r="H14" s="24">
        <v>215</v>
      </c>
      <c r="I14" s="33">
        <f>H14/340</f>
        <v>0.63235294117647056</v>
      </c>
      <c r="J14" s="24">
        <v>52</v>
      </c>
    </row>
    <row r="15" spans="1:11" ht="20.100000000000001" customHeight="1" x14ac:dyDescent="0.25">
      <c r="A15" s="25" t="s">
        <v>265</v>
      </c>
      <c r="B15" s="24" t="s">
        <v>218</v>
      </c>
      <c r="C15" s="24" t="s">
        <v>219</v>
      </c>
      <c r="D15" s="24" t="s">
        <v>220</v>
      </c>
      <c r="E15" s="24" t="s">
        <v>221</v>
      </c>
      <c r="F15" s="24" t="s">
        <v>222</v>
      </c>
      <c r="G15" s="24" t="s">
        <v>14</v>
      </c>
      <c r="H15" s="46">
        <v>214.5</v>
      </c>
      <c r="I15" s="33">
        <f>H15/340</f>
        <v>0.63088235294117645</v>
      </c>
      <c r="J15" s="46">
        <v>52</v>
      </c>
      <c r="K15" s="4"/>
    </row>
    <row r="16" spans="1:11" ht="20.100000000000001" customHeight="1" x14ac:dyDescent="0.25">
      <c r="A16" s="25" t="s">
        <v>266</v>
      </c>
      <c r="B16" s="24" t="s">
        <v>45</v>
      </c>
      <c r="C16" s="24" t="s">
        <v>55</v>
      </c>
      <c r="D16" s="24" t="s">
        <v>56</v>
      </c>
      <c r="E16" s="24" t="s">
        <v>57</v>
      </c>
      <c r="F16" s="24" t="s">
        <v>58</v>
      </c>
      <c r="G16" s="24" t="s">
        <v>14</v>
      </c>
      <c r="H16" s="49">
        <v>201.5</v>
      </c>
      <c r="I16" s="33">
        <f>H16/340</f>
        <v>0.59264705882352942</v>
      </c>
      <c r="J16" s="49">
        <v>47</v>
      </c>
    </row>
    <row r="17" spans="1:11" ht="20.100000000000001" customHeight="1" x14ac:dyDescent="0.25">
      <c r="A17" s="25" t="s">
        <v>226</v>
      </c>
      <c r="B17" s="24" t="s">
        <v>223</v>
      </c>
      <c r="C17" s="24" t="s">
        <v>53</v>
      </c>
      <c r="D17" s="24" t="s">
        <v>54</v>
      </c>
      <c r="E17" s="24" t="s">
        <v>224</v>
      </c>
      <c r="F17" s="24" t="s">
        <v>225</v>
      </c>
      <c r="G17" s="45" t="s">
        <v>226</v>
      </c>
      <c r="H17" s="24" t="s">
        <v>226</v>
      </c>
      <c r="I17" s="33" t="s">
        <v>226</v>
      </c>
      <c r="J17" s="24" t="s">
        <v>226</v>
      </c>
    </row>
    <row r="18" spans="1:11" ht="20.100000000000001" customHeight="1" x14ac:dyDescent="0.25">
      <c r="A18" s="48" t="s">
        <v>272</v>
      </c>
      <c r="B18" s="24" t="s">
        <v>30</v>
      </c>
      <c r="C18" s="24" t="s">
        <v>198</v>
      </c>
      <c r="D18" s="24" t="s">
        <v>199</v>
      </c>
      <c r="E18" s="24" t="s">
        <v>200</v>
      </c>
      <c r="F18" s="24" t="s">
        <v>201</v>
      </c>
      <c r="G18" s="24" t="s">
        <v>14</v>
      </c>
      <c r="H18" s="24" t="s">
        <v>272</v>
      </c>
      <c r="I18" s="33" t="s">
        <v>272</v>
      </c>
      <c r="J18" s="24" t="s">
        <v>272</v>
      </c>
      <c r="K18" s="4"/>
    </row>
  </sheetData>
  <sortState xmlns:xlrd2="http://schemas.microsoft.com/office/spreadsheetml/2017/richdata2" ref="A11:J17">
    <sortCondition ref="G11:G17" customList="Gold,Silver,Bronze"/>
    <sortCondition descending="1" ref="H11:H17"/>
  </sortState>
  <pageMargins left="0.7" right="0.7" top="0.75" bottom="0.75" header="0.3" footer="0.3"/>
  <pageSetup paperSize="9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4"/>
  <sheetViews>
    <sheetView topLeftCell="A3" workbookViewId="0">
      <selection activeCell="A12" sqref="A12"/>
    </sheetView>
  </sheetViews>
  <sheetFormatPr defaultRowHeight="15" x14ac:dyDescent="0.25"/>
  <cols>
    <col min="3" max="3" width="22.5703125" customWidth="1"/>
    <col min="5" max="5" width="21" customWidth="1"/>
    <col min="8" max="8" width="9.42578125" customWidth="1"/>
    <col min="9" max="9" width="9.140625" style="28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67</v>
      </c>
    </row>
    <row r="4" spans="1:10" ht="18.75" x14ac:dyDescent="0.3">
      <c r="A4" s="3" t="s">
        <v>68</v>
      </c>
    </row>
    <row r="5" spans="1:10" ht="18.75" x14ac:dyDescent="0.3">
      <c r="A5" s="3" t="s">
        <v>49</v>
      </c>
    </row>
    <row r="6" spans="1:10" ht="18.75" x14ac:dyDescent="0.3">
      <c r="A6" s="3" t="s">
        <v>21</v>
      </c>
    </row>
    <row r="7" spans="1:10" ht="18.75" x14ac:dyDescent="0.3">
      <c r="A7" s="3" t="s">
        <v>183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29"/>
      <c r="J9" s="2"/>
    </row>
    <row r="10" spans="1:10" ht="15.75" x14ac:dyDescent="0.25">
      <c r="A10" s="5" t="s">
        <v>0</v>
      </c>
      <c r="B10" s="6" t="s">
        <v>1</v>
      </c>
      <c r="C10" s="6" t="s">
        <v>2</v>
      </c>
      <c r="D10" s="6" t="s">
        <v>3</v>
      </c>
      <c r="E10" s="6" t="s">
        <v>4</v>
      </c>
      <c r="F10" s="6" t="s">
        <v>5</v>
      </c>
      <c r="G10" s="5" t="s">
        <v>6</v>
      </c>
      <c r="H10" s="5" t="s">
        <v>7</v>
      </c>
      <c r="I10" s="34" t="s">
        <v>8</v>
      </c>
      <c r="J10" s="13" t="s">
        <v>9</v>
      </c>
    </row>
    <row r="11" spans="1:10" ht="20.100000000000001" customHeight="1" x14ac:dyDescent="0.25">
      <c r="A11" s="25" t="s">
        <v>66</v>
      </c>
      <c r="B11" s="24" t="s">
        <v>227</v>
      </c>
      <c r="C11" s="24" t="s">
        <v>228</v>
      </c>
      <c r="D11" s="24" t="s">
        <v>229</v>
      </c>
      <c r="E11" s="24" t="s">
        <v>230</v>
      </c>
      <c r="F11" s="24" t="s">
        <v>231</v>
      </c>
      <c r="G11" s="24" t="s">
        <v>12</v>
      </c>
      <c r="H11" s="7">
        <v>267</v>
      </c>
      <c r="I11" s="36">
        <f>H11/390</f>
        <v>0.68461538461538463</v>
      </c>
      <c r="J11" s="17">
        <v>55</v>
      </c>
    </row>
    <row r="12" spans="1:10" ht="20.100000000000001" customHeight="1" x14ac:dyDescent="0.25">
      <c r="A12" s="25" t="s">
        <v>64</v>
      </c>
      <c r="B12" s="24" t="s">
        <v>232</v>
      </c>
      <c r="C12" s="24" t="s">
        <v>233</v>
      </c>
      <c r="D12" s="24" t="s">
        <v>234</v>
      </c>
      <c r="E12" s="24" t="s">
        <v>235</v>
      </c>
      <c r="F12" s="24" t="s">
        <v>236</v>
      </c>
      <c r="G12" s="24" t="s">
        <v>14</v>
      </c>
      <c r="H12" s="7">
        <v>256</v>
      </c>
      <c r="I12" s="36">
        <v>0.65649999999999997</v>
      </c>
      <c r="J12" s="17">
        <v>54</v>
      </c>
    </row>
    <row r="13" spans="1:10" ht="20.100000000000001" customHeight="1" x14ac:dyDescent="0.25">
      <c r="A13" s="1"/>
      <c r="B13" s="1"/>
      <c r="C13" s="1"/>
      <c r="D13" s="1"/>
      <c r="E13" s="1"/>
      <c r="F13" s="1"/>
      <c r="G13" s="1"/>
      <c r="H13" s="8"/>
      <c r="I13" s="37"/>
      <c r="J13" s="18"/>
    </row>
    <row r="14" spans="1:10" ht="20.100000000000001" customHeight="1" x14ac:dyDescent="0.25">
      <c r="A14" s="1"/>
      <c r="B14" s="1"/>
      <c r="C14" s="1"/>
      <c r="D14" s="1"/>
      <c r="E14" s="1"/>
      <c r="F14" s="1"/>
      <c r="G14" s="1"/>
      <c r="H14" s="7"/>
      <c r="I14" s="36"/>
      <c r="J14" s="17"/>
    </row>
  </sheetData>
  <pageMargins left="0.7" right="0.7" top="0.75" bottom="0.75" header="0.3" footer="0.3"/>
  <pageSetup paperSize="9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A3C2D0746BAE43BEF1C06B61FF04F4" ma:contentTypeVersion="12" ma:contentTypeDescription="Create a new document." ma:contentTypeScope="" ma:versionID="a76020e0f6d9e1715b2fda1e27eccbce">
  <xsd:schema xmlns:xsd="http://www.w3.org/2001/XMLSchema" xmlns:xs="http://www.w3.org/2001/XMLSchema" xmlns:p="http://schemas.microsoft.com/office/2006/metadata/properties" xmlns:ns2="014bbe7b-656b-4307-bc84-345a153590a8" xmlns:ns3="1c370b71-9b4a-48c4-874e-76e144e1a37a" targetNamespace="http://schemas.microsoft.com/office/2006/metadata/properties" ma:root="true" ma:fieldsID="16161a68ccd363da8323b95ac77c5d92" ns2:_="" ns3:_="">
    <xsd:import namespace="014bbe7b-656b-4307-bc84-345a153590a8"/>
    <xsd:import namespace="1c370b71-9b4a-48c4-874e-76e144e1a3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bbe7b-656b-4307-bc84-345a153590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370b71-9b4a-48c4-874e-76e144e1a37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5A3921-4F0F-43D8-B6F6-1F956CC3A0D5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terms/"/>
    <ds:schemaRef ds:uri="1c370b71-9b4a-48c4-874e-76e144e1a37a"/>
    <ds:schemaRef ds:uri="014bbe7b-656b-4307-bc84-345a153590a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B782A60-328E-4894-82FC-A34531AF59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4bbe7b-656b-4307-bc84-345a153590a8"/>
    <ds:schemaRef ds:uri="1c370b71-9b4a-48c4-874e-76e144e1a3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49F714B-3EAF-4E99-8E4C-35AE4E2DD0C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Class 1 Prelim  17a</vt:lpstr>
      <vt:lpstr>Class 2 Prelim 19 Q</vt:lpstr>
      <vt:lpstr>Class 3 Novice 23 </vt:lpstr>
      <vt:lpstr>Class 4 Novice 37a</vt:lpstr>
      <vt:lpstr>Class 5 Ele 43</vt:lpstr>
      <vt:lpstr>Class 6 Ele 53 Q</vt:lpstr>
      <vt:lpstr>Class 7 Medium 61</vt:lpstr>
      <vt:lpstr>Class 8 Med 73 Q</vt:lpstr>
      <vt:lpstr>Class 9 AM91 Q</vt:lpstr>
      <vt:lpstr>Class 10 AM98 Q</vt:lpstr>
      <vt:lpstr>Class 12 PSG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Faye Dawson</dc:creator>
  <cp:keywords/>
  <dc:description/>
  <cp:lastModifiedBy>Samantha Williams</cp:lastModifiedBy>
  <cp:revision/>
  <cp:lastPrinted>2021-05-26T13:59:57Z</cp:lastPrinted>
  <dcterms:created xsi:type="dcterms:W3CDTF">2019-10-07T12:12:15Z</dcterms:created>
  <dcterms:modified xsi:type="dcterms:W3CDTF">2022-06-24T14:41:20Z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0x010100C9A3C2D0746BAE43BEF1C06B61FF04F4</vt:lpwstr>
  </property>
</Properties>
</file>